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420" activeTab="1"/>
  </bookViews>
  <sheets>
    <sheet name="จัดสรรงยประมาณ 2569" sheetId="1" r:id="rId1"/>
    <sheet name="Sheet1" sheetId="2" r:id="rId2"/>
  </sheets>
  <definedNames>
    <definedName name="_xlnm.Print_Area" localSheetId="1">Sheet1!$A$1:$J$45</definedName>
  </definedNames>
  <calcPr calcId="145621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H25" i="2" l="1"/>
  <c r="G25" i="2"/>
  <c r="F25" i="2"/>
  <c r="E25" i="2"/>
  <c r="D25" i="2"/>
  <c r="E39" i="1" l="1"/>
  <c r="E40" i="1"/>
  <c r="E41" i="1"/>
  <c r="E42" i="1"/>
  <c r="E49" i="1"/>
  <c r="E48" i="1"/>
  <c r="E47" i="1"/>
  <c r="E46" i="1"/>
  <c r="D34" i="1"/>
  <c r="E50" i="1" l="1"/>
  <c r="E43" i="1"/>
  <c r="D24" i="1" l="1"/>
  <c r="D26" i="1" s="1"/>
</calcChain>
</file>

<file path=xl/sharedStrings.xml><?xml version="1.0" encoding="utf-8"?>
<sst xmlns="http://schemas.openxmlformats.org/spreadsheetml/2006/main" count="415" uniqueCount="99">
  <si>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</si>
  <si>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</si>
  <si>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</si>
  <si>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</si>
  <si>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</si>
  <si>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</si>
  <si>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</si>
  <si>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</si>
  <si>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</si>
  <si>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</si>
  <si>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</si>
  <si>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</si>
  <si>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</si>
  <si>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</si>
  <si>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</si>
  <si>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</si>
  <si>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</si>
  <si>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</si>
  <si>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</si>
  <si>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</si>
  <si>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</si>
  <si>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</si>
  <si>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</si>
  <si>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</si>
  <si>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</si>
  <si>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</si>
  <si>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แผนการใช้จ่ายงบประมาณ 
สถานีตำรวจภูธรเมืองอุทัยธานี
ประจำปีงบประมาณ พ.ศ. 2569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</si>
  <si>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</si>
  <si>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</si>
  <si>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</si>
  <si>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</si>
  <si>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</si>
  <si>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</si>
  <si>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</si>
  <si>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</si>
  <si>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</si>
  <si>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</si>
  <si>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</si>
  <si>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</si>
  <si>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</si>
  <si>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</si>
  <si>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</si>
  <si>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</si>
  <si>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</si>
  <si>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</si>
  <si>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</si>
  <si>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</si>
  <si>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</si>
  <si>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</si>
  <si>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</si>
  <si>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</si>
  <si>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การป้องกันและลดอุบัติเหตุจาการใช้รถใช้ถนน</t>
  </si>
  <si>
    <t>1 ธ.ค. 68 - 30 มิ.ย. 69</t>
  </si>
  <si>
    <t>การขับเคลื่อนความปลอดภัยและลดอัตราการเสียชีวิต</t>
  </si>
  <si>
    <t>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</si>
  <si>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</si>
  <si>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</si>
  <si>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</si>
  <si>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</si>
  <si>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</si>
  <si>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7 เดือน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</si>
  <si>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</si>
  <si>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</si>
  <si>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</si>
  <si>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</si>
  <si>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</si>
  <si>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</si>
  <si>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</si>
  <si>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</si>
  <si>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</si>
  <si>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</si>
  <si>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</si>
  <si>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</si>
  <si>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</si>
  <si>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</si>
  <si>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</si>
  <si>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</si>
  <si>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</si>
  <si>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ไตรมาส 1</t>
  </si>
  <si>
    <t>ไตรมาส 2</t>
  </si>
  <si>
    <t>รอการเบิกจ่ายไตรมาส 3 และ 4</t>
  </si>
  <si>
    <t>ไม่มีปัญหาข้อขัดข้อง</t>
  </si>
  <si>
    <t>โครงการเพิ่มประสิทธิภาพงานป้องกันปราบปรามอาชญากรรม</t>
  </si>
  <si>
    <t>- ค่าตอบแทนใช้สอย และวัสดุ</t>
  </si>
  <si>
    <t>กองทุนเพื่อความปลอดภัยในการใช้รถใช้ถนนประจำจังหวัดกำแพงเพชร</t>
  </si>
  <si>
    <t>โครงการเสริมสร้างความปลอดภัยในการขับขี่รถจักรยานยนต์</t>
  </si>
  <si>
    <t>งบจัดสรร สภ.เมืองกำแพงเพชร</t>
  </si>
  <si>
    <t>รายงานผลการใช้จ่ายงบประมาณ ไตรมาส 1-2
สถานีตำรวจภูธรเมืองกำแพงเพชร
ประจำปีงบประมาณ พ.ศ. 2569 ไตรมาส 1-2</t>
  </si>
  <si>
    <t xml:space="preserve"> </t>
  </si>
  <si>
    <t xml:space="preserve">พ.ต.ท.                               </t>
  </si>
  <si>
    <t>พ.ต.อ.</t>
  </si>
  <si>
    <t xml:space="preserve">                  ( วิรัช  ครุฑะกะ  )</t>
  </si>
  <si>
    <t xml:space="preserve">    </t>
  </si>
  <si>
    <t xml:space="preserve">                    ( สมเกษม  จารักษ์  )</t>
  </si>
  <si>
    <t xml:space="preserve">           สว.อก.สภ.เมืองกำแพงเพชร</t>
  </si>
  <si>
    <t xml:space="preserve">         </t>
  </si>
  <si>
    <t xml:space="preserve">                  ผกก.สภ.เมืองกำแพงเพชร</t>
  </si>
  <si>
    <t xml:space="preserve">                                                                          ผู้รายงาน                                                                                                      ผู้ตรวจรายงาน</t>
  </si>
  <si>
    <t>งบประมาณไม่เพียงพอจัดสรรจากงบ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</si>
</sst>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Tahoma"/>
      <family val="2"/>
      <scheme val="minor"/>
    </font>
    <font>
      <b/>
      <sz val="14"/>
      <color theme="1"/>
      <name val="TH Sarabun PSK"/>
    </font>
    <font>
      <sz val="14"/>
      <color theme="1"/>
      <name val="Angsana New"/>
      <family val="1"/>
    </font>
    <font>
      <b/>
      <sz val="14"/>
      <color rgb="FFFF0000"/>
      <name val="Angsana New"/>
      <family val="1"/>
    </font>
    <font>
      <b/>
      <sz val="14"/>
      <color rgb="FFC00000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</fonts>
  <fills count="2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79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0" fontId="2" fillId="0" borderId="0" xfId="0" applyFont="1" applyAlignment="1">
      <alignment horizontal="center" vertical="center" wrapText="1"/>
    </xf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6" fillId="5" borderId="17" xfId="2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0" fontId="2" fillId="8" borderId="9" xfId="0" applyFont="1" applyFill="1" applyBorder="1"/>
    <xf numFmtId="43" fontId="2" fillId="8" borderId="9" xfId="1" applyFont="1" applyFill="1" applyBorder="1"/>
    <xf numFmtId="0" fontId="2" fillId="8" borderId="9" xfId="0" applyFont="1" applyFill="1" applyBorder="1" applyAlignment="1">
      <alignment vertical="top"/>
    </xf>
    <xf numFmtId="3" fontId="2" fillId="8" borderId="9" xfId="0" applyNumberFormat="1" applyFont="1" applyFill="1" applyBorder="1" applyAlignment="1">
      <alignment horizontal="left" vertical="top" wrapText="1"/>
    </xf>
    <xf numFmtId="43" fontId="3" fillId="8" borderId="9" xfId="1" applyFont="1" applyFill="1" applyBorder="1" applyAlignment="1">
      <alignment vertical="center" wrapText="1"/>
    </xf>
    <xf numFmtId="43" fontId="3" fillId="8" borderId="9" xfId="1" applyFont="1" applyFill="1" applyBorder="1"/>
    <xf numFmtId="4" fontId="8" fillId="9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9" fillId="0" borderId="9" xfId="1" applyFont="1" applyBorder="1" applyAlignment="1">
      <alignment horizontal="center" vertical="center" wrapText="1"/>
    </xf>
    <xf numFmtId="0" fontId="2" fillId="5" borderId="16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43" fontId="2" fillId="0" borderId="9" xfId="1" applyFont="1" applyFill="1" applyBorder="1"/>
    <xf numFmtId="43" fontId="9" fillId="8" borderId="9" xfId="1" applyFont="1" applyFill="1" applyBorder="1" applyAlignment="1">
      <alignment horizontal="center" vertical="center" wrapText="1"/>
    </xf>
    <xf numFmtId="0" fontId="2" fillId="11" borderId="9" xfId="0" applyFont="1" applyFill="1" applyBorder="1"/>
    <xf numFmtId="43" fontId="2" fillId="11" borderId="9" xfId="1" applyFont="1" applyFill="1" applyBorder="1"/>
    <xf numFmtId="43" fontId="2" fillId="11" borderId="9" xfId="1" applyFont="1" applyFill="1" applyBorder="1" applyAlignment="1">
      <alignment horizontal="center"/>
    </xf>
    <xf numFmtId="43" fontId="2" fillId="11" borderId="9" xfId="1" applyFont="1" applyFill="1" applyBorder="1" applyAlignment="1">
      <alignment vertical="center" wrapText="1"/>
    </xf>
    <xf numFmtId="0" fontId="3" fillId="11" borderId="9" xfId="0" applyFont="1" applyFill="1" applyBorder="1"/>
    <xf numFmtId="0" fontId="2" fillId="11" borderId="16" xfId="0" applyFont="1" applyFill="1" applyBorder="1"/>
    <xf numFmtId="43" fontId="9" fillId="7" borderId="9" xfId="1" applyFont="1" applyFill="1" applyBorder="1" applyAlignment="1">
      <alignment horizontal="center" vertical="center" wrapText="1"/>
    </xf>
    <xf numFmtId="0" fontId="12" fillId="12" borderId="40" xfId="0" applyFont="1" applyFill="1" applyBorder="1" applyAlignment="1">
      <alignment horizontal="center" vertical="center" wrapText="1"/>
    </xf>
    <xf numFmtId="0" fontId="13" fillId="12" borderId="37" xfId="0" applyFont="1" applyFill="1" applyBorder="1" applyAlignment="1">
      <alignment wrapText="1"/>
    </xf>
    <xf numFmtId="0" fontId="13" fillId="12" borderId="37" xfId="0" applyFont="1" applyFill="1" applyBorder="1" applyAlignment="1">
      <alignment vertical="center" wrapText="1"/>
    </xf>
    <xf numFmtId="0" fontId="12" fillId="12" borderId="46" xfId="0" applyFont="1" applyFill="1" applyBorder="1" applyAlignment="1">
      <alignment horizontal="center" vertical="center" wrapText="1"/>
    </xf>
    <xf numFmtId="0" fontId="12" fillId="12" borderId="37" xfId="0" applyFont="1" applyFill="1" applyBorder="1" applyAlignment="1">
      <alignment horizontal="center" wrapText="1"/>
    </xf>
    <xf numFmtId="0" fontId="12" fillId="12" borderId="47" xfId="0" applyFont="1" applyFill="1" applyBorder="1" applyAlignment="1">
      <alignment horizontal="center" vertical="center" wrapText="1"/>
    </xf>
    <xf numFmtId="0" fontId="12" fillId="13" borderId="36" xfId="0" applyFont="1" applyFill="1" applyBorder="1" applyAlignment="1">
      <alignment horizontal="center" vertical="center" wrapText="1"/>
    </xf>
    <xf numFmtId="0" fontId="12" fillId="13" borderId="36" xfId="0" applyFont="1" applyFill="1" applyBorder="1" applyAlignment="1">
      <alignment horizontal="center" wrapText="1"/>
    </xf>
    <xf numFmtId="0" fontId="13" fillId="12" borderId="36" xfId="0" applyFont="1" applyFill="1" applyBorder="1" applyAlignment="1">
      <alignment wrapText="1"/>
    </xf>
    <xf numFmtId="0" fontId="15" fillId="0" borderId="33" xfId="0" applyFont="1" applyBorder="1" applyAlignment="1">
      <alignment horizontal="center" wrapText="1"/>
    </xf>
    <xf numFmtId="0" fontId="15" fillId="0" borderId="36" xfId="0" applyFont="1" applyBorder="1" applyAlignment="1">
      <alignment wrapText="1"/>
    </xf>
    <xf numFmtId="4" fontId="15" fillId="0" borderId="36" xfId="0" applyNumberFormat="1" applyFont="1" applyBorder="1" applyAlignment="1">
      <alignment horizontal="right" vertical="center" wrapText="1"/>
    </xf>
    <xf numFmtId="4" fontId="16" fillId="0" borderId="36" xfId="0" applyNumberFormat="1" applyFont="1" applyBorder="1" applyAlignment="1">
      <alignment horizontal="right" wrapText="1"/>
    </xf>
    <xf numFmtId="0" fontId="17" fillId="0" borderId="36" xfId="0" applyFont="1" applyBorder="1" applyAlignment="1">
      <alignment horizontal="right" wrapText="1"/>
    </xf>
    <xf numFmtId="0" fontId="15" fillId="0" borderId="36" xfId="0" applyFont="1" applyBorder="1" applyAlignment="1">
      <alignment horizontal="center" wrapText="1"/>
    </xf>
    <xf numFmtId="0" fontId="16" fillId="0" borderId="36" xfId="0" applyFont="1" applyBorder="1" applyAlignment="1">
      <alignment horizontal="right" wrapText="1"/>
    </xf>
    <xf numFmtId="0" fontId="15" fillId="0" borderId="36" xfId="0" applyFont="1" applyBorder="1" applyAlignment="1">
      <alignment horizontal="right" vertical="center" wrapText="1"/>
    </xf>
    <xf numFmtId="0" fontId="16" fillId="16" borderId="36" xfId="0" applyFont="1" applyFill="1" applyBorder="1" applyAlignment="1">
      <alignment horizontal="right" wrapText="1"/>
    </xf>
    <xf numFmtId="4" fontId="15" fillId="16" borderId="36" xfId="0" applyNumberFormat="1" applyFont="1" applyFill="1" applyBorder="1" applyAlignment="1">
      <alignment horizontal="right" wrapText="1"/>
    </xf>
    <xf numFmtId="4" fontId="15" fillId="0" borderId="36" xfId="0" applyNumberFormat="1" applyFont="1" applyBorder="1" applyAlignment="1">
      <alignment horizontal="right" wrapText="1"/>
    </xf>
    <xf numFmtId="0" fontId="15" fillId="0" borderId="36" xfId="0" applyFont="1" applyBorder="1" applyAlignment="1">
      <alignment vertical="top" wrapText="1"/>
    </xf>
    <xf numFmtId="0" fontId="17" fillId="0" borderId="36" xfId="0" applyFont="1" applyFill="1" applyBorder="1" applyAlignment="1">
      <alignment horizontal="right" wrapText="1"/>
    </xf>
    <xf numFmtId="4" fontId="16" fillId="16" borderId="36" xfId="0" applyNumberFormat="1" applyFont="1" applyFill="1" applyBorder="1" applyAlignment="1">
      <alignment horizontal="right" wrapText="1"/>
    </xf>
    <xf numFmtId="0" fontId="13" fillId="0" borderId="33" xfId="0" applyFont="1" applyBorder="1" applyAlignment="1">
      <alignment wrapText="1"/>
    </xf>
    <xf numFmtId="0" fontId="12" fillId="17" borderId="36" xfId="0" applyFont="1" applyFill="1" applyBorder="1" applyAlignment="1">
      <alignment wrapText="1"/>
    </xf>
    <xf numFmtId="0" fontId="13" fillId="17" borderId="36" xfId="0" applyFont="1" applyFill="1" applyBorder="1" applyAlignment="1">
      <alignment wrapText="1"/>
    </xf>
    <xf numFmtId="4" fontId="16" fillId="17" borderId="36" xfId="0" applyNumberFormat="1" applyFont="1" applyFill="1" applyBorder="1" applyAlignment="1">
      <alignment horizontal="right" wrapText="1"/>
    </xf>
    <xf numFmtId="0" fontId="17" fillId="17" borderId="36" xfId="0" applyFont="1" applyFill="1" applyBorder="1" applyAlignment="1">
      <alignment horizontal="right" wrapText="1"/>
    </xf>
    <xf numFmtId="0" fontId="13" fillId="0" borderId="33" xfId="0" applyFont="1" applyBorder="1" applyAlignment="1">
      <alignment vertical="center" wrapText="1"/>
    </xf>
    <xf numFmtId="4" fontId="12" fillId="17" borderId="36" xfId="0" applyNumberFormat="1" applyFont="1" applyFill="1" applyBorder="1" applyAlignment="1">
      <alignment horizontal="right" wrapText="1"/>
    </xf>
    <xf numFmtId="0" fontId="12" fillId="16" borderId="24" xfId="0" applyFont="1" applyFill="1" applyBorder="1" applyAlignment="1">
      <alignment vertical="center"/>
    </xf>
    <xf numFmtId="0" fontId="13" fillId="16" borderId="36" xfId="0" applyFont="1" applyFill="1" applyBorder="1" applyAlignment="1">
      <alignment wrapText="1"/>
    </xf>
    <xf numFmtId="0" fontId="15" fillId="16" borderId="36" xfId="0" applyFont="1" applyFill="1" applyBorder="1" applyAlignment="1">
      <alignment horizontal="center" wrapText="1"/>
    </xf>
    <xf numFmtId="0" fontId="15" fillId="20" borderId="36" xfId="0" applyFont="1" applyFill="1" applyBorder="1" applyAlignment="1">
      <alignment wrapText="1"/>
    </xf>
    <xf numFmtId="0" fontId="13" fillId="20" borderId="36" xfId="0" applyFont="1" applyFill="1" applyBorder="1" applyAlignment="1">
      <alignment wrapText="1"/>
    </xf>
    <xf numFmtId="4" fontId="12" fillId="20" borderId="36" xfId="0" applyNumberFormat="1" applyFont="1" applyFill="1" applyBorder="1" applyAlignment="1">
      <alignment horizontal="right" vertical="center" wrapText="1"/>
    </xf>
    <xf numFmtId="0" fontId="16" fillId="20" borderId="36" xfId="0" applyFont="1" applyFill="1" applyBorder="1" applyAlignment="1">
      <alignment horizontal="right" wrapText="1"/>
    </xf>
    <xf numFmtId="4" fontId="16" fillId="20" borderId="36" xfId="0" applyNumberFormat="1" applyFont="1" applyFill="1" applyBorder="1" applyAlignment="1">
      <alignment horizontal="right" wrapText="1"/>
    </xf>
    <xf numFmtId="0" fontId="15" fillId="20" borderId="36" xfId="0" applyFont="1" applyFill="1" applyBorder="1" applyAlignment="1">
      <alignment horizontal="center" wrapText="1"/>
    </xf>
    <xf numFmtId="0" fontId="13" fillId="0" borderId="0" xfId="0" applyFont="1"/>
    <xf numFmtId="3" fontId="16" fillId="0" borderId="36" xfId="0" applyNumberFormat="1" applyFont="1" applyBorder="1" applyAlignment="1">
      <alignment horizontal="right" wrapText="1"/>
    </xf>
    <xf numFmtId="0" fontId="0" fillId="0" borderId="46" xfId="0" applyBorder="1" applyAlignment="1"/>
    <xf numFmtId="0" fontId="0" fillId="0" borderId="0" xfId="0" applyAlignment="1"/>
    <xf numFmtId="4" fontId="16" fillId="0" borderId="36" xfId="0" applyNumberFormat="1" applyFont="1" applyFill="1" applyBorder="1" applyAlignment="1">
      <alignment horizontal="right" wrapText="1"/>
    </xf>
    <xf numFmtId="43" fontId="16" fillId="0" borderId="36" xfId="1" applyFont="1" applyFill="1" applyBorder="1" applyAlignment="1">
      <alignment horizontal="right" wrapText="1"/>
    </xf>
    <xf numFmtId="4" fontId="15" fillId="21" borderId="36" xfId="0" applyNumberFormat="1" applyFont="1" applyFill="1" applyBorder="1" applyAlignment="1">
      <alignment horizontal="right" vertical="center" wrapText="1"/>
    </xf>
    <xf numFmtId="0" fontId="15" fillId="0" borderId="36" xfId="0" applyFont="1" applyBorder="1" applyAlignment="1">
      <alignment vertical="center" wrapText="1"/>
    </xf>
    <xf numFmtId="0" fontId="18" fillId="6" borderId="0" xfId="0" applyFont="1" applyFill="1" applyAlignment="1">
      <alignment horizontal="center"/>
    </xf>
    <xf numFmtId="0" fontId="18" fillId="6" borderId="0" xfId="0" applyFont="1" applyFill="1"/>
    <xf numFmtId="0" fontId="18" fillId="6" borderId="0" xfId="0" applyFont="1" applyFill="1" applyAlignment="1">
      <alignment horizontal="right"/>
    </xf>
    <xf numFmtId="0" fontId="18" fillId="6" borderId="0" xfId="0" applyFont="1" applyFill="1" applyAlignment="1">
      <alignment horizontal="left"/>
    </xf>
    <xf numFmtId="0" fontId="18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/>
    </xf>
    <xf numFmtId="0" fontId="15" fillId="0" borderId="33" xfId="0" applyFont="1" applyBorder="1" applyAlignment="1">
      <alignment horizontal="center" vertical="center" wrapText="1"/>
    </xf>
    <xf numFmtId="4" fontId="15" fillId="16" borderId="36" xfId="0" applyNumberFormat="1" applyFont="1" applyFill="1" applyBorder="1" applyAlignment="1">
      <alignment horizontal="right" vertical="center" wrapText="1"/>
    </xf>
    <xf numFmtId="4" fontId="16" fillId="16" borderId="36" xfId="0" applyNumberFormat="1" applyFont="1" applyFill="1" applyBorder="1" applyAlignment="1">
      <alignment horizontal="right" vertical="center" wrapText="1"/>
    </xf>
    <xf numFmtId="4" fontId="16" fillId="0" borderId="36" xfId="0" applyNumberFormat="1" applyFont="1" applyFill="1" applyBorder="1" applyAlignment="1">
      <alignment horizontal="right" vertical="center" wrapText="1"/>
    </xf>
    <xf numFmtId="0" fontId="17" fillId="16" borderId="36" xfId="0" applyFont="1" applyFill="1" applyBorder="1" applyAlignment="1">
      <alignment horizontal="right" vertical="center" wrapText="1"/>
    </xf>
    <xf numFmtId="0" fontId="15" fillId="0" borderId="3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3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3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11" fillId="6" borderId="0" xfId="0" applyFont="1" applyFill="1" applyAlignment="1">
      <alignment horizontal="left"/>
    </xf>
    <xf numFmtId="0" fontId="18" fillId="6" borderId="0" xfId="0" applyFont="1" applyFill="1" applyAlignment="1">
      <alignment horizontal="left"/>
    </xf>
    <xf numFmtId="0" fontId="15" fillId="14" borderId="43" xfId="0" applyFont="1" applyFill="1" applyBorder="1" applyAlignment="1">
      <alignment wrapText="1"/>
    </xf>
    <xf numFmtId="0" fontId="15" fillId="14" borderId="44" xfId="0" applyFont="1" applyFill="1" applyBorder="1" applyAlignment="1">
      <alignment wrapText="1"/>
    </xf>
    <xf numFmtId="0" fontId="15" fillId="14" borderId="45" xfId="0" applyFont="1" applyFill="1" applyBorder="1" applyAlignment="1">
      <alignment wrapText="1"/>
    </xf>
    <xf numFmtId="0" fontId="15" fillId="15" borderId="43" xfId="0" applyFont="1" applyFill="1" applyBorder="1" applyAlignment="1">
      <alignment wrapText="1"/>
    </xf>
    <xf numFmtId="0" fontId="15" fillId="15" borderId="44" xfId="0" applyFont="1" applyFill="1" applyBorder="1" applyAlignment="1">
      <alignment wrapText="1"/>
    </xf>
    <xf numFmtId="0" fontId="15" fillId="15" borderId="45" xfId="0" applyFont="1" applyFill="1" applyBorder="1" applyAlignment="1">
      <alignment wrapText="1"/>
    </xf>
    <xf numFmtId="0" fontId="15" fillId="19" borderId="43" xfId="0" applyFont="1" applyFill="1" applyBorder="1" applyAlignment="1">
      <alignment wrapText="1"/>
    </xf>
    <xf numFmtId="0" fontId="15" fillId="19" borderId="44" xfId="0" applyFont="1" applyFill="1" applyBorder="1" applyAlignment="1">
      <alignment wrapText="1"/>
    </xf>
    <xf numFmtId="0" fontId="15" fillId="19" borderId="45" xfId="0" applyFont="1" applyFill="1" applyBorder="1" applyAlignment="1">
      <alignment wrapText="1"/>
    </xf>
    <xf numFmtId="0" fontId="14" fillId="14" borderId="43" xfId="0" applyFont="1" applyFill="1" applyBorder="1" applyAlignment="1">
      <alignment vertical="top" wrapText="1"/>
    </xf>
    <xf numFmtId="0" fontId="14" fillId="14" borderId="44" xfId="0" applyFont="1" applyFill="1" applyBorder="1" applyAlignment="1">
      <alignment vertical="top" wrapText="1"/>
    </xf>
    <xf numFmtId="0" fontId="14" fillId="14" borderId="45" xfId="0" applyFont="1" applyFill="1" applyBorder="1" applyAlignment="1">
      <alignment vertical="top" wrapText="1"/>
    </xf>
    <xf numFmtId="0" fontId="12" fillId="15" borderId="43" xfId="0" applyFont="1" applyFill="1" applyBorder="1" applyAlignment="1">
      <alignment wrapText="1"/>
    </xf>
    <xf numFmtId="0" fontId="12" fillId="15" borderId="44" xfId="0" applyFont="1" applyFill="1" applyBorder="1" applyAlignment="1">
      <alignment wrapText="1"/>
    </xf>
    <xf numFmtId="0" fontId="12" fillId="15" borderId="45" xfId="0" applyFont="1" applyFill="1" applyBorder="1" applyAlignment="1">
      <alignment wrapText="1"/>
    </xf>
    <xf numFmtId="0" fontId="12" fillId="18" borderId="43" xfId="0" applyFont="1" applyFill="1" applyBorder="1" applyAlignment="1">
      <alignment wrapText="1"/>
    </xf>
    <xf numFmtId="0" fontId="12" fillId="18" borderId="44" xfId="0" applyFont="1" applyFill="1" applyBorder="1" applyAlignment="1">
      <alignment wrapText="1"/>
    </xf>
    <xf numFmtId="0" fontId="12" fillId="18" borderId="45" xfId="0" applyFont="1" applyFill="1" applyBorder="1" applyAlignment="1">
      <alignment wrapText="1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2" fillId="12" borderId="39" xfId="0" applyFont="1" applyFill="1" applyBorder="1" applyAlignment="1">
      <alignment horizontal="center" vertical="center" wrapText="1"/>
    </xf>
    <xf numFmtId="0" fontId="12" fillId="12" borderId="34" xfId="0" applyFont="1" applyFill="1" applyBorder="1" applyAlignment="1">
      <alignment horizontal="center" vertical="center" wrapText="1"/>
    </xf>
    <xf numFmtId="0" fontId="12" fillId="12" borderId="35" xfId="0" applyFont="1" applyFill="1" applyBorder="1" applyAlignment="1">
      <alignment horizontal="center" vertical="center" wrapText="1"/>
    </xf>
    <xf numFmtId="0" fontId="12" fillId="12" borderId="40" xfId="0" applyFont="1" applyFill="1" applyBorder="1" applyAlignment="1">
      <alignment horizontal="center" vertical="center" wrapText="1"/>
    </xf>
    <xf numFmtId="0" fontId="12" fillId="12" borderId="41" xfId="0" applyFont="1" applyFill="1" applyBorder="1" applyAlignment="1">
      <alignment horizontal="center" vertical="center" wrapText="1"/>
    </xf>
    <xf numFmtId="0" fontId="12" fillId="12" borderId="42" xfId="0" applyFont="1" applyFill="1" applyBorder="1" applyAlignment="1">
      <alignment horizontal="center" vertical="center" wrapText="1"/>
    </xf>
    <xf numFmtId="0" fontId="12" fillId="12" borderId="3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672353</xdr:colOff>
      <xdr:row>40</xdr:row>
      <xdr:rowOff>212911</xdr:rowOff>
    </xdr:from>
    <xdr:to>
      <xdr:col>2</xdr:col>
      <xdr:colOff>1389381</xdr:colOff>
      <xdr:row>42</xdr:row>
      <xdr:rowOff>163822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903" y="13014511"/>
          <a:ext cx="717028" cy="598611"/>
        </a:xfrm>
        <a:prstGeom prst="rect">
          <a:avLst/>
        </a:prstGeom>
      </xdr:spPr>
    </xdr:pic>
    <xdr:clientData/>
  </xdr:twoCellAnchor>
  <xdr:twoCellAnchor editAs="oneCell">
    <xdr:from>
      <xdr:col>5</xdr:col>
      <xdr:colOff>694765</xdr:colOff>
      <xdr:row>40</xdr:row>
      <xdr:rowOff>100852</xdr:rowOff>
    </xdr:from>
    <xdr:to>
      <xdr:col>7</xdr:col>
      <xdr:colOff>227266</xdr:colOff>
      <xdr:row>43</xdr:row>
      <xdr:rowOff>129947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090" y="12902452"/>
          <a:ext cx="942201" cy="991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4"/>
  <sheetViews>
    <sheetView zoomScaleNormal="100" workbookViewId="0">
      <selection activeCell="B14" sqref="B14"/>
    </sheetView>
  </sheetViews>
  <sheetFormatPr defaultColWidth="12.625" defaultRowHeight="15" customHeight="1"/>
  <cols>
    <col min="1" max="1" width="7.125" style="5" customWidth="1"/>
    <col min="2" max="2" width="60.375" style="5" customWidth="1"/>
    <col min="3" max="3" width="42" style="5" customWidth="1"/>
    <col min="4" max="5" width="11.875" style="5" customWidth="1"/>
    <col min="6" max="7" width="8.125" style="5" customWidth="1"/>
    <col min="8" max="8" width="6.625" style="5" customWidth="1"/>
    <col min="9" max="9" width="17.875" style="5" customWidth="1"/>
    <col min="10" max="10" width="50.125" style="5" customWidth="1"/>
    <col min="11" max="26" width="11.875" style="5" customWidth="1"/>
    <col min="27" max="16384" width="12.625" style="5"/>
  </cols>
  <sheetData>
    <row r="1" spans="1:18" ht="25.5" customHeight="1">
      <c r="A1" s="123" t="s">
        <v>26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8" ht="25.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8" ht="65.45" customHeight="1">
      <c r="A3" s="125"/>
      <c r="B3" s="124"/>
      <c r="C3" s="125"/>
      <c r="D3" s="125"/>
      <c r="E3" s="125"/>
      <c r="F3" s="125"/>
      <c r="G3" s="125"/>
      <c r="H3" s="125"/>
      <c r="I3" s="125"/>
      <c r="J3" s="125"/>
    </row>
    <row r="4" spans="1:18" ht="25.5" customHeight="1">
      <c r="A4" s="126" t="s">
        <v>39</v>
      </c>
      <c r="B4" s="128" t="s">
        <v>71</v>
      </c>
      <c r="C4" s="131" t="s">
        <v>0</v>
      </c>
      <c r="D4" s="133" t="s">
        <v>1</v>
      </c>
      <c r="E4" s="134"/>
      <c r="F4" s="134"/>
      <c r="G4" s="134"/>
      <c r="H4" s="135"/>
      <c r="I4" s="136" t="s">
        <v>2</v>
      </c>
      <c r="J4" s="136" t="s">
        <v>3</v>
      </c>
    </row>
    <row r="5" spans="1:18" ht="25.5" customHeight="1">
      <c r="A5" s="127"/>
      <c r="B5" s="129"/>
      <c r="C5" s="132"/>
      <c r="D5" s="139" t="s">
        <v>4</v>
      </c>
      <c r="E5" s="140" t="s">
        <v>38</v>
      </c>
      <c r="F5" s="139" t="s">
        <v>5</v>
      </c>
      <c r="G5" s="139" t="s">
        <v>6</v>
      </c>
      <c r="H5" s="139" t="s">
        <v>7</v>
      </c>
      <c r="I5" s="137"/>
      <c r="J5" s="137"/>
    </row>
    <row r="6" spans="1:18" ht="25.5" customHeight="1">
      <c r="A6" s="127"/>
      <c r="B6" s="130"/>
      <c r="C6" s="132"/>
      <c r="D6" s="138"/>
      <c r="E6" s="138"/>
      <c r="F6" s="138"/>
      <c r="G6" s="138"/>
      <c r="H6" s="138"/>
      <c r="I6" s="138"/>
      <c r="J6" s="138"/>
    </row>
    <row r="7" spans="1:18" ht="25.5" customHeight="1" thickBot="1">
      <c r="A7" s="30"/>
      <c r="B7" s="27" t="s">
        <v>63</v>
      </c>
      <c r="C7" s="30"/>
      <c r="D7" s="28"/>
      <c r="E7" s="29"/>
      <c r="F7" s="29"/>
      <c r="G7" s="29"/>
      <c r="H7" s="29"/>
      <c r="I7" s="29"/>
      <c r="J7" s="29"/>
    </row>
    <row r="8" spans="1:18" ht="28.35" customHeight="1" thickBot="1">
      <c r="A8" s="39"/>
      <c r="B8" s="14" t="s">
        <v>45</v>
      </c>
      <c r="C8" s="32" t="s">
        <v>8</v>
      </c>
      <c r="D8" s="33"/>
      <c r="E8" s="33"/>
      <c r="F8" s="33"/>
      <c r="G8" s="33"/>
      <c r="H8" s="33"/>
      <c r="I8" s="33"/>
      <c r="J8" s="33"/>
    </row>
    <row r="9" spans="1:18" ht="25.5" customHeight="1">
      <c r="A9" s="40"/>
      <c r="B9" s="15" t="s">
        <v>32</v>
      </c>
      <c r="C9" s="34"/>
      <c r="D9" s="35"/>
      <c r="E9" s="35"/>
      <c r="F9" s="35"/>
      <c r="G9" s="35"/>
      <c r="H9" s="35"/>
      <c r="I9" s="35"/>
      <c r="J9" s="35"/>
    </row>
    <row r="10" spans="1:18" ht="25.5" customHeight="1">
      <c r="A10" s="1">
        <v>1</v>
      </c>
      <c r="B10" s="2" t="s">
        <v>9</v>
      </c>
      <c r="C10" s="2" t="s">
        <v>41</v>
      </c>
      <c r="D10" s="9">
        <v>2568000</v>
      </c>
      <c r="E10" s="31" t="s">
        <v>69</v>
      </c>
      <c r="F10" s="31" t="s">
        <v>69</v>
      </c>
      <c r="G10" s="31" t="s">
        <v>69</v>
      </c>
      <c r="H10" s="31" t="s">
        <v>69</v>
      </c>
      <c r="I10" s="7" t="s">
        <v>43</v>
      </c>
      <c r="J10" s="7" t="s">
        <v>67</v>
      </c>
      <c r="N10" s="113" t="s">
        <v>35</v>
      </c>
      <c r="O10" s="114"/>
      <c r="P10" s="114"/>
      <c r="Q10" s="114"/>
      <c r="R10" s="115"/>
    </row>
    <row r="11" spans="1:18" ht="25.5" customHeight="1">
      <c r="A11" s="1">
        <v>2</v>
      </c>
      <c r="B11" s="2" t="s">
        <v>27</v>
      </c>
      <c r="C11" s="2" t="s">
        <v>40</v>
      </c>
      <c r="D11" s="9">
        <v>138800</v>
      </c>
      <c r="E11" s="31" t="s">
        <v>69</v>
      </c>
      <c r="F11" s="31" t="s">
        <v>69</v>
      </c>
      <c r="G11" s="31" t="s">
        <v>69</v>
      </c>
      <c r="H11" s="31" t="s">
        <v>69</v>
      </c>
      <c r="I11" s="7" t="s">
        <v>43</v>
      </c>
      <c r="J11" s="7" t="s">
        <v>67</v>
      </c>
      <c r="N11" s="116"/>
      <c r="O11" s="117"/>
      <c r="P11" s="117"/>
      <c r="Q11" s="117"/>
      <c r="R11" s="118"/>
    </row>
    <row r="12" spans="1:18" ht="25.5" customHeight="1">
      <c r="A12" s="1">
        <v>3</v>
      </c>
      <c r="B12" s="2" t="s">
        <v>28</v>
      </c>
      <c r="C12" s="2" t="s">
        <v>40</v>
      </c>
      <c r="D12" s="9">
        <v>1000</v>
      </c>
      <c r="E12" s="31" t="s">
        <v>69</v>
      </c>
      <c r="F12" s="31" t="s">
        <v>69</v>
      </c>
      <c r="G12" s="31" t="s">
        <v>69</v>
      </c>
      <c r="H12" s="31" t="s">
        <v>69</v>
      </c>
      <c r="I12" s="7" t="s">
        <v>43</v>
      </c>
      <c r="J12" s="7" t="s">
        <v>67</v>
      </c>
      <c r="N12" s="116"/>
      <c r="O12" s="117"/>
      <c r="P12" s="117"/>
      <c r="Q12" s="117"/>
      <c r="R12" s="118"/>
    </row>
    <row r="13" spans="1:18" ht="25.5" customHeight="1">
      <c r="A13" s="1">
        <v>4</v>
      </c>
      <c r="B13" s="2" t="s">
        <v>29</v>
      </c>
      <c r="C13" s="2" t="s">
        <v>11</v>
      </c>
      <c r="D13" s="9">
        <v>7100</v>
      </c>
      <c r="E13" s="31" t="s">
        <v>69</v>
      </c>
      <c r="F13" s="31" t="s">
        <v>69</v>
      </c>
      <c r="G13" s="31" t="s">
        <v>69</v>
      </c>
      <c r="H13" s="31" t="s">
        <v>69</v>
      </c>
      <c r="I13" s="7" t="s">
        <v>43</v>
      </c>
      <c r="J13" s="7" t="s">
        <v>67</v>
      </c>
      <c r="N13" s="116"/>
      <c r="O13" s="117"/>
      <c r="P13" s="117"/>
      <c r="Q13" s="117"/>
      <c r="R13" s="118"/>
    </row>
    <row r="14" spans="1:18" ht="25.5" customHeight="1">
      <c r="A14" s="1">
        <v>5</v>
      </c>
      <c r="B14" s="2" t="s">
        <v>30</v>
      </c>
      <c r="C14" s="2" t="s">
        <v>11</v>
      </c>
      <c r="D14" s="9">
        <v>72500</v>
      </c>
      <c r="E14" s="31" t="s">
        <v>69</v>
      </c>
      <c r="F14" s="31" t="s">
        <v>69</v>
      </c>
      <c r="G14" s="31" t="s">
        <v>69</v>
      </c>
      <c r="H14" s="31" t="s">
        <v>69</v>
      </c>
      <c r="I14" s="7" t="s">
        <v>43</v>
      </c>
      <c r="J14" s="7" t="s">
        <v>67</v>
      </c>
      <c r="N14" s="116"/>
      <c r="O14" s="117"/>
      <c r="P14" s="117"/>
      <c r="Q14" s="117"/>
      <c r="R14" s="118"/>
    </row>
    <row r="15" spans="1:18" ht="25.5" customHeight="1">
      <c r="A15" s="1">
        <v>6</v>
      </c>
      <c r="B15" s="2" t="s">
        <v>10</v>
      </c>
      <c r="C15" s="2" t="s">
        <v>11</v>
      </c>
      <c r="D15" s="9">
        <v>139200</v>
      </c>
      <c r="E15" s="31" t="s">
        <v>69</v>
      </c>
      <c r="F15" s="31" t="s">
        <v>69</v>
      </c>
      <c r="G15" s="31" t="s">
        <v>69</v>
      </c>
      <c r="H15" s="31" t="s">
        <v>69</v>
      </c>
      <c r="I15" s="7" t="s">
        <v>43</v>
      </c>
      <c r="J15" s="7" t="s">
        <v>67</v>
      </c>
      <c r="N15" s="122"/>
      <c r="O15" s="117"/>
      <c r="P15" s="117"/>
      <c r="Q15" s="117"/>
      <c r="R15" s="118"/>
    </row>
    <row r="16" spans="1:18" ht="25.5" customHeight="1">
      <c r="A16" s="1">
        <v>7</v>
      </c>
      <c r="B16" s="2" t="s">
        <v>12</v>
      </c>
      <c r="C16" s="2" t="s">
        <v>13</v>
      </c>
      <c r="D16" s="9">
        <v>48800</v>
      </c>
      <c r="E16" s="31" t="s">
        <v>69</v>
      </c>
      <c r="F16" s="31" t="s">
        <v>69</v>
      </c>
      <c r="G16" s="31" t="s">
        <v>69</v>
      </c>
      <c r="H16" s="31" t="s">
        <v>69</v>
      </c>
      <c r="I16" s="7" t="s">
        <v>43</v>
      </c>
      <c r="J16" s="7" t="s">
        <v>67</v>
      </c>
      <c r="N16" s="119"/>
      <c r="O16" s="120"/>
      <c r="P16" s="120"/>
      <c r="Q16" s="120"/>
      <c r="R16" s="121"/>
    </row>
    <row r="17" spans="1:16" ht="25.5" customHeight="1">
      <c r="A17" s="1">
        <v>8</v>
      </c>
      <c r="B17" s="2" t="s">
        <v>14</v>
      </c>
      <c r="C17" s="2" t="s">
        <v>15</v>
      </c>
      <c r="D17" s="7">
        <v>108000</v>
      </c>
      <c r="E17" s="31" t="s">
        <v>69</v>
      </c>
      <c r="F17" s="31" t="s">
        <v>69</v>
      </c>
      <c r="G17" s="31" t="s">
        <v>69</v>
      </c>
      <c r="H17" s="31" t="s">
        <v>69</v>
      </c>
      <c r="I17" s="7" t="s">
        <v>43</v>
      </c>
      <c r="J17" s="7" t="s">
        <v>67</v>
      </c>
      <c r="L17" s="113" t="s">
        <v>35</v>
      </c>
      <c r="M17" s="114"/>
      <c r="N17" s="114"/>
      <c r="O17" s="114"/>
      <c r="P17" s="115"/>
    </row>
    <row r="18" spans="1:16" ht="25.5" customHeight="1">
      <c r="A18" s="1">
        <v>9</v>
      </c>
      <c r="B18" s="2" t="s">
        <v>31</v>
      </c>
      <c r="C18" s="2" t="s">
        <v>11</v>
      </c>
      <c r="D18" s="7">
        <v>2800</v>
      </c>
      <c r="E18" s="31" t="s">
        <v>69</v>
      </c>
      <c r="F18" s="31" t="s">
        <v>69</v>
      </c>
      <c r="G18" s="31" t="s">
        <v>69</v>
      </c>
      <c r="H18" s="31" t="s">
        <v>69</v>
      </c>
      <c r="I18" s="7" t="s">
        <v>43</v>
      </c>
      <c r="J18" s="7" t="s">
        <v>67</v>
      </c>
      <c r="L18" s="116"/>
      <c r="M18" s="117"/>
      <c r="N18" s="117"/>
      <c r="O18" s="117"/>
      <c r="P18" s="118"/>
    </row>
    <row r="19" spans="1:16" ht="25.5" customHeight="1">
      <c r="A19" s="1">
        <v>10</v>
      </c>
      <c r="B19" s="2" t="s">
        <v>16</v>
      </c>
      <c r="C19" s="2" t="s">
        <v>17</v>
      </c>
      <c r="D19" s="7">
        <v>18900</v>
      </c>
      <c r="E19" s="31" t="s">
        <v>69</v>
      </c>
      <c r="F19" s="31" t="s">
        <v>69</v>
      </c>
      <c r="G19" s="31" t="s">
        <v>69</v>
      </c>
      <c r="H19" s="31" t="s">
        <v>69</v>
      </c>
      <c r="I19" s="7" t="s">
        <v>43</v>
      </c>
      <c r="J19" s="7" t="s">
        <v>67</v>
      </c>
      <c r="L19" s="122"/>
      <c r="M19" s="117"/>
      <c r="N19" s="117"/>
      <c r="O19" s="117"/>
      <c r="P19" s="118"/>
    </row>
    <row r="20" spans="1:16" ht="25.5" customHeight="1">
      <c r="A20" s="1">
        <v>11</v>
      </c>
      <c r="B20" s="4" t="s">
        <v>18</v>
      </c>
      <c r="C20" s="10" t="s">
        <v>34</v>
      </c>
      <c r="D20" s="7">
        <v>1125000</v>
      </c>
      <c r="E20" s="31" t="s">
        <v>69</v>
      </c>
      <c r="F20" s="31" t="s">
        <v>69</v>
      </c>
      <c r="G20" s="31" t="s">
        <v>69</v>
      </c>
      <c r="H20" s="31" t="s">
        <v>69</v>
      </c>
      <c r="I20" s="7" t="s">
        <v>43</v>
      </c>
      <c r="J20" s="7" t="s">
        <v>67</v>
      </c>
      <c r="L20" s="119"/>
      <c r="M20" s="120"/>
      <c r="N20" s="120"/>
      <c r="O20" s="120"/>
      <c r="P20" s="121"/>
    </row>
    <row r="21" spans="1:16" ht="25.5" customHeight="1">
      <c r="A21" s="1">
        <v>12</v>
      </c>
      <c r="B21" s="2" t="s">
        <v>19</v>
      </c>
      <c r="C21" s="10" t="s">
        <v>34</v>
      </c>
      <c r="D21" s="7">
        <v>1950000</v>
      </c>
      <c r="E21" s="31" t="s">
        <v>69</v>
      </c>
      <c r="F21" s="31" t="s">
        <v>69</v>
      </c>
      <c r="G21" s="31" t="s">
        <v>69</v>
      </c>
      <c r="H21" s="31" t="s">
        <v>69</v>
      </c>
      <c r="I21" s="7" t="s">
        <v>43</v>
      </c>
      <c r="J21" s="7" t="s">
        <v>67</v>
      </c>
    </row>
    <row r="22" spans="1:16" ht="25.5" customHeight="1">
      <c r="A22" s="1">
        <v>13</v>
      </c>
      <c r="B22" s="2" t="s">
        <v>20</v>
      </c>
      <c r="C22" s="2" t="s">
        <v>21</v>
      </c>
      <c r="D22" s="7">
        <v>13500</v>
      </c>
      <c r="E22" s="31" t="s">
        <v>69</v>
      </c>
      <c r="F22" s="31" t="s">
        <v>69</v>
      </c>
      <c r="G22" s="31" t="s">
        <v>69</v>
      </c>
      <c r="H22" s="31" t="s">
        <v>69</v>
      </c>
      <c r="I22" s="7" t="s">
        <v>43</v>
      </c>
      <c r="J22" s="7" t="s">
        <v>67</v>
      </c>
    </row>
    <row r="23" spans="1:16" ht="25.5" customHeight="1">
      <c r="A23" s="1">
        <v>14</v>
      </c>
      <c r="B23" s="2" t="s">
        <v>22</v>
      </c>
      <c r="C23" s="2" t="s">
        <v>23</v>
      </c>
      <c r="D23" s="7">
        <v>29700</v>
      </c>
      <c r="E23" s="31" t="s">
        <v>69</v>
      </c>
      <c r="F23" s="31" t="s">
        <v>69</v>
      </c>
      <c r="G23" s="31" t="s">
        <v>69</v>
      </c>
      <c r="H23" s="31" t="s">
        <v>69</v>
      </c>
      <c r="I23" s="7" t="s">
        <v>43</v>
      </c>
      <c r="J23" s="7" t="s">
        <v>67</v>
      </c>
    </row>
    <row r="24" spans="1:16" ht="25.5" customHeight="1">
      <c r="A24" s="1"/>
      <c r="B24" s="16" t="s">
        <v>24</v>
      </c>
      <c r="C24" s="17"/>
      <c r="D24" s="18">
        <f>SUM(D10:D23)</f>
        <v>6223300</v>
      </c>
      <c r="E24" s="51" t="s">
        <v>69</v>
      </c>
      <c r="F24" s="51" t="s">
        <v>69</v>
      </c>
      <c r="G24" s="51" t="s">
        <v>69</v>
      </c>
      <c r="H24" s="51" t="s">
        <v>69</v>
      </c>
      <c r="I24" s="18" t="s">
        <v>43</v>
      </c>
      <c r="J24" s="18" t="s">
        <v>67</v>
      </c>
    </row>
    <row r="25" spans="1:16" ht="25.5" customHeight="1">
      <c r="A25" s="1">
        <v>15</v>
      </c>
      <c r="B25" s="2" t="s">
        <v>25</v>
      </c>
      <c r="C25" s="2" t="s">
        <v>70</v>
      </c>
      <c r="D25" s="7">
        <v>140400</v>
      </c>
      <c r="E25" s="31" t="s">
        <v>69</v>
      </c>
      <c r="F25" s="31" t="s">
        <v>69</v>
      </c>
      <c r="G25" s="31" t="s">
        <v>69</v>
      </c>
      <c r="H25" s="31" t="s">
        <v>69</v>
      </c>
      <c r="I25" s="7" t="s">
        <v>43</v>
      </c>
      <c r="J25" s="7" t="s">
        <v>67</v>
      </c>
    </row>
    <row r="26" spans="1:16" ht="25.5" customHeight="1" thickBot="1">
      <c r="A26" s="6"/>
      <c r="B26" s="16" t="s">
        <v>33</v>
      </c>
      <c r="C26" s="17"/>
      <c r="D26" s="20">
        <f>SUM(D24:D25)</f>
        <v>6363700</v>
      </c>
      <c r="E26" s="51" t="s">
        <v>69</v>
      </c>
      <c r="F26" s="51" t="s">
        <v>69</v>
      </c>
      <c r="G26" s="51" t="s">
        <v>69</v>
      </c>
      <c r="H26" s="51" t="s">
        <v>69</v>
      </c>
      <c r="I26" s="18"/>
      <c r="J26" s="18"/>
    </row>
    <row r="27" spans="1:16" ht="25.5" customHeight="1">
      <c r="A27" s="41"/>
      <c r="B27" s="13" t="s">
        <v>44</v>
      </c>
      <c r="C27" s="36"/>
      <c r="D27" s="33"/>
      <c r="E27" s="33"/>
      <c r="F27" s="33"/>
      <c r="G27" s="33"/>
      <c r="H27" s="33"/>
      <c r="I27" s="33"/>
      <c r="J27" s="33"/>
    </row>
    <row r="28" spans="1:16" ht="25.5" customHeight="1">
      <c r="A28" s="40"/>
      <c r="B28" s="12" t="s">
        <v>36</v>
      </c>
      <c r="C28" s="34"/>
      <c r="D28" s="35"/>
      <c r="E28" s="35"/>
      <c r="F28" s="35"/>
      <c r="G28" s="35"/>
      <c r="H28" s="35"/>
      <c r="I28" s="35"/>
      <c r="J28" s="35"/>
    </row>
    <row r="29" spans="1:16" ht="25.5" customHeight="1">
      <c r="A29" s="1"/>
      <c r="B29" s="49" t="s">
        <v>65</v>
      </c>
      <c r="C29" s="50" t="s">
        <v>8</v>
      </c>
      <c r="D29" s="46"/>
      <c r="E29" s="46"/>
      <c r="F29" s="46"/>
      <c r="G29" s="46"/>
      <c r="H29" s="46"/>
      <c r="I29" s="46"/>
      <c r="J29" s="46"/>
    </row>
    <row r="30" spans="1:16" ht="25.5" customHeight="1">
      <c r="A30" s="1"/>
      <c r="B30" s="37" t="s">
        <v>46</v>
      </c>
      <c r="C30" s="2"/>
      <c r="D30" s="9"/>
      <c r="E30" s="7"/>
      <c r="F30" s="7"/>
      <c r="G30" s="7"/>
      <c r="H30" s="7"/>
      <c r="I30" s="7"/>
      <c r="J30" s="7"/>
    </row>
    <row r="31" spans="1:16" ht="25.5" customHeight="1">
      <c r="A31" s="1">
        <v>19</v>
      </c>
      <c r="B31" s="2" t="s">
        <v>66</v>
      </c>
      <c r="C31" s="2" t="s">
        <v>42</v>
      </c>
      <c r="D31" s="9">
        <v>40700</v>
      </c>
      <c r="E31" s="31" t="s">
        <v>69</v>
      </c>
      <c r="F31" s="31" t="s">
        <v>69</v>
      </c>
      <c r="G31" s="31" t="s">
        <v>69</v>
      </c>
      <c r="H31" s="31" t="s">
        <v>69</v>
      </c>
      <c r="I31" s="7" t="s">
        <v>43</v>
      </c>
      <c r="J31" s="7" t="s">
        <v>67</v>
      </c>
    </row>
    <row r="32" spans="1:16" ht="25.5" customHeight="1">
      <c r="A32" s="1"/>
      <c r="B32" s="38" t="s">
        <v>47</v>
      </c>
      <c r="C32" s="2"/>
      <c r="D32" s="9"/>
      <c r="E32" s="7"/>
      <c r="F32" s="7"/>
      <c r="G32" s="7"/>
      <c r="H32" s="7"/>
      <c r="I32" s="7"/>
      <c r="J32" s="7"/>
    </row>
    <row r="33" spans="1:18" ht="25.5" customHeight="1">
      <c r="A33" s="1">
        <v>20</v>
      </c>
      <c r="B33" s="11" t="s">
        <v>66</v>
      </c>
      <c r="C33" s="2" t="s">
        <v>42</v>
      </c>
      <c r="D33" s="9">
        <v>116100</v>
      </c>
      <c r="E33" s="31" t="s">
        <v>69</v>
      </c>
      <c r="F33" s="31" t="s">
        <v>69</v>
      </c>
      <c r="G33" s="31" t="s">
        <v>69</v>
      </c>
      <c r="H33" s="31" t="s">
        <v>69</v>
      </c>
      <c r="I33" s="7" t="s">
        <v>43</v>
      </c>
      <c r="J33" s="7" t="s">
        <v>67</v>
      </c>
    </row>
    <row r="34" spans="1:18" ht="25.5" customHeight="1">
      <c r="A34" s="1"/>
      <c r="B34" s="16" t="s">
        <v>33</v>
      </c>
      <c r="C34" s="17"/>
      <c r="D34" s="19">
        <f>SUM(D31:D33)</f>
        <v>156800</v>
      </c>
      <c r="E34" s="51" t="s">
        <v>69</v>
      </c>
      <c r="F34" s="51" t="s">
        <v>69</v>
      </c>
      <c r="G34" s="51" t="s">
        <v>69</v>
      </c>
      <c r="H34" s="51" t="s">
        <v>69</v>
      </c>
      <c r="I34" s="18"/>
      <c r="J34" s="18"/>
    </row>
    <row r="35" spans="1:18" ht="28.35" customHeight="1">
      <c r="A35" s="42"/>
      <c r="B35" s="42" t="s">
        <v>64</v>
      </c>
      <c r="C35" s="36"/>
      <c r="D35" s="33"/>
      <c r="E35" s="33"/>
      <c r="F35" s="33"/>
      <c r="G35" s="33"/>
      <c r="H35" s="33"/>
      <c r="I35" s="33"/>
      <c r="J35" s="33"/>
    </row>
    <row r="36" spans="1:18" ht="28.35" customHeight="1">
      <c r="A36" s="40"/>
      <c r="B36" s="40" t="s">
        <v>48</v>
      </c>
      <c r="C36" s="34"/>
      <c r="D36" s="35"/>
      <c r="E36" s="35"/>
      <c r="F36" s="35"/>
      <c r="G36" s="35"/>
      <c r="H36" s="35"/>
      <c r="I36" s="35"/>
      <c r="J36" s="35"/>
    </row>
    <row r="37" spans="1:18" ht="25.5" customHeight="1">
      <c r="A37" s="1"/>
      <c r="B37" s="45" t="s">
        <v>62</v>
      </c>
      <c r="C37" s="45" t="s">
        <v>51</v>
      </c>
      <c r="D37" s="46"/>
      <c r="E37" s="46"/>
      <c r="F37" s="46"/>
      <c r="G37" s="46"/>
      <c r="H37" s="46"/>
      <c r="I37" s="47" t="s">
        <v>60</v>
      </c>
      <c r="J37" s="46" t="s">
        <v>67</v>
      </c>
    </row>
    <row r="38" spans="1:18" ht="25.5" customHeight="1">
      <c r="A38" s="1"/>
      <c r="B38" s="45" t="s">
        <v>61</v>
      </c>
      <c r="C38" s="45"/>
      <c r="D38" s="48"/>
      <c r="E38" s="48"/>
      <c r="F38" s="48"/>
      <c r="G38" s="48"/>
      <c r="H38" s="48"/>
      <c r="I38" s="46" t="s">
        <v>52</v>
      </c>
      <c r="J38" s="46"/>
      <c r="N38" s="113"/>
      <c r="O38" s="114"/>
      <c r="P38" s="114"/>
      <c r="Q38" s="114"/>
      <c r="R38" s="115"/>
    </row>
    <row r="39" spans="1:18" ht="25.5" customHeight="1">
      <c r="A39" s="1">
        <v>21</v>
      </c>
      <c r="B39" s="2" t="s">
        <v>56</v>
      </c>
      <c r="C39" s="2" t="s">
        <v>42</v>
      </c>
      <c r="D39" s="31" t="s">
        <v>69</v>
      </c>
      <c r="E39" s="9">
        <f>12000+2400</f>
        <v>14400</v>
      </c>
      <c r="F39" s="31" t="s">
        <v>69</v>
      </c>
      <c r="G39" s="31" t="s">
        <v>69</v>
      </c>
      <c r="H39" s="31" t="s">
        <v>69</v>
      </c>
      <c r="I39" s="43" t="s">
        <v>52</v>
      </c>
      <c r="J39" s="7" t="s">
        <v>67</v>
      </c>
      <c r="N39" s="116"/>
      <c r="O39" s="117"/>
      <c r="P39" s="117"/>
      <c r="Q39" s="117"/>
      <c r="R39" s="118"/>
    </row>
    <row r="40" spans="1:18" ht="25.5" customHeight="1">
      <c r="A40" s="1">
        <v>22</v>
      </c>
      <c r="B40" s="2" t="s">
        <v>57</v>
      </c>
      <c r="C40" s="2" t="s">
        <v>42</v>
      </c>
      <c r="D40" s="31" t="s">
        <v>69</v>
      </c>
      <c r="E40" s="9">
        <f>7000+1400</f>
        <v>8400</v>
      </c>
      <c r="F40" s="31" t="s">
        <v>69</v>
      </c>
      <c r="G40" s="31" t="s">
        <v>69</v>
      </c>
      <c r="H40" s="31" t="s">
        <v>69</v>
      </c>
      <c r="I40" s="43" t="s">
        <v>52</v>
      </c>
      <c r="J40" s="7" t="s">
        <v>67</v>
      </c>
      <c r="N40" s="116"/>
      <c r="O40" s="117"/>
      <c r="P40" s="117"/>
      <c r="Q40" s="117"/>
      <c r="R40" s="118"/>
    </row>
    <row r="41" spans="1:18" ht="25.5" customHeight="1">
      <c r="A41" s="1">
        <v>23</v>
      </c>
      <c r="B41" s="2" t="s">
        <v>58</v>
      </c>
      <c r="C41" s="2" t="s">
        <v>42</v>
      </c>
      <c r="D41" s="31" t="s">
        <v>69</v>
      </c>
      <c r="E41" s="9">
        <f>3600+7200</f>
        <v>10800</v>
      </c>
      <c r="F41" s="31" t="s">
        <v>69</v>
      </c>
      <c r="G41" s="31" t="s">
        <v>69</v>
      </c>
      <c r="H41" s="31" t="s">
        <v>69</v>
      </c>
      <c r="I41" s="43" t="s">
        <v>52</v>
      </c>
      <c r="J41" s="7" t="s">
        <v>67</v>
      </c>
      <c r="N41" s="116"/>
      <c r="O41" s="117"/>
      <c r="P41" s="117"/>
      <c r="Q41" s="117"/>
      <c r="R41" s="118"/>
    </row>
    <row r="42" spans="1:18" ht="25.5" customHeight="1">
      <c r="A42" s="1">
        <v>24</v>
      </c>
      <c r="B42" s="2" t="s">
        <v>59</v>
      </c>
      <c r="C42" s="2" t="s">
        <v>42</v>
      </c>
      <c r="D42" s="31" t="s">
        <v>69</v>
      </c>
      <c r="E42" s="9">
        <f>5300+2080+5000+8000+5000+650+8000+4200+3000+3000</f>
        <v>44230</v>
      </c>
      <c r="F42" s="31" t="s">
        <v>69</v>
      </c>
      <c r="G42" s="31" t="s">
        <v>69</v>
      </c>
      <c r="H42" s="31" t="s">
        <v>69</v>
      </c>
      <c r="I42" s="43" t="s">
        <v>52</v>
      </c>
      <c r="J42" s="7" t="s">
        <v>67</v>
      </c>
      <c r="N42" s="116"/>
      <c r="O42" s="117"/>
      <c r="P42" s="117"/>
      <c r="Q42" s="117"/>
      <c r="R42" s="118"/>
    </row>
    <row r="43" spans="1:18" ht="25.5" customHeight="1">
      <c r="A43" s="1"/>
      <c r="B43" s="21" t="s">
        <v>55</v>
      </c>
      <c r="C43" s="21"/>
      <c r="D43" s="44" t="s">
        <v>69</v>
      </c>
      <c r="E43" s="25">
        <f>SUM(E39:E42)</f>
        <v>77830</v>
      </c>
      <c r="F43" s="44" t="s">
        <v>69</v>
      </c>
      <c r="G43" s="44" t="s">
        <v>69</v>
      </c>
      <c r="H43" s="44" t="s">
        <v>69</v>
      </c>
      <c r="I43" s="22"/>
      <c r="J43" s="22"/>
      <c r="N43" s="116"/>
      <c r="O43" s="117"/>
      <c r="P43" s="117"/>
      <c r="Q43" s="117"/>
      <c r="R43" s="118"/>
    </row>
    <row r="44" spans="1:18" ht="25.5" customHeight="1">
      <c r="A44" s="1"/>
      <c r="B44" s="45" t="s">
        <v>49</v>
      </c>
      <c r="C44" s="45" t="s">
        <v>53</v>
      </c>
      <c r="D44" s="48"/>
      <c r="E44" s="48"/>
      <c r="F44" s="48"/>
      <c r="G44" s="48"/>
      <c r="H44" s="48"/>
      <c r="I44" s="47" t="s">
        <v>60</v>
      </c>
      <c r="J44" s="46" t="s">
        <v>67</v>
      </c>
      <c r="N44" s="116"/>
      <c r="O44" s="117"/>
      <c r="P44" s="117"/>
      <c r="Q44" s="117"/>
      <c r="R44" s="118"/>
    </row>
    <row r="45" spans="1:18" ht="25.5" customHeight="1">
      <c r="A45" s="1"/>
      <c r="B45" s="45" t="s">
        <v>50</v>
      </c>
      <c r="C45" s="45" t="s">
        <v>54</v>
      </c>
      <c r="D45" s="48"/>
      <c r="E45" s="48"/>
      <c r="F45" s="48"/>
      <c r="G45" s="48"/>
      <c r="H45" s="48"/>
      <c r="I45" s="46" t="s">
        <v>52</v>
      </c>
      <c r="J45" s="46"/>
      <c r="N45" s="116"/>
      <c r="O45" s="117"/>
      <c r="P45" s="117"/>
      <c r="Q45" s="117"/>
      <c r="R45" s="118"/>
    </row>
    <row r="46" spans="1:18" ht="25.5" customHeight="1">
      <c r="A46" s="1">
        <v>25</v>
      </c>
      <c r="B46" s="2" t="s">
        <v>56</v>
      </c>
      <c r="C46" s="2" t="s">
        <v>42</v>
      </c>
      <c r="D46" s="31" t="s">
        <v>69</v>
      </c>
      <c r="E46" s="9">
        <f>18000+2400</f>
        <v>20400</v>
      </c>
      <c r="F46" s="31" t="s">
        <v>69</v>
      </c>
      <c r="G46" s="31" t="s">
        <v>69</v>
      </c>
      <c r="H46" s="31" t="s">
        <v>69</v>
      </c>
      <c r="I46" s="43" t="s">
        <v>52</v>
      </c>
      <c r="J46" s="7" t="s">
        <v>67</v>
      </c>
      <c r="N46" s="8"/>
    </row>
    <row r="47" spans="1:18" ht="25.5" customHeight="1">
      <c r="A47" s="1">
        <v>26</v>
      </c>
      <c r="B47" s="2" t="s">
        <v>57</v>
      </c>
      <c r="C47" s="2" t="s">
        <v>42</v>
      </c>
      <c r="D47" s="31" t="s">
        <v>69</v>
      </c>
      <c r="E47" s="9">
        <f>10500+1400+1050</f>
        <v>12950</v>
      </c>
      <c r="F47" s="31" t="s">
        <v>69</v>
      </c>
      <c r="G47" s="31" t="s">
        <v>69</v>
      </c>
      <c r="H47" s="31" t="s">
        <v>69</v>
      </c>
      <c r="I47" s="43" t="s">
        <v>52</v>
      </c>
      <c r="J47" s="7" t="s">
        <v>67</v>
      </c>
      <c r="N47" s="8"/>
    </row>
    <row r="48" spans="1:18" ht="25.5" customHeight="1">
      <c r="A48" s="1">
        <v>27</v>
      </c>
      <c r="B48" s="2" t="s">
        <v>58</v>
      </c>
      <c r="C48" s="2" t="s">
        <v>42</v>
      </c>
      <c r="D48" s="31" t="s">
        <v>69</v>
      </c>
      <c r="E48" s="9">
        <f>3600</f>
        <v>3600</v>
      </c>
      <c r="F48" s="31" t="s">
        <v>69</v>
      </c>
      <c r="G48" s="31" t="s">
        <v>69</v>
      </c>
      <c r="H48" s="31" t="s">
        <v>69</v>
      </c>
      <c r="I48" s="43" t="s">
        <v>52</v>
      </c>
      <c r="J48" s="7" t="s">
        <v>67</v>
      </c>
      <c r="N48" s="8"/>
    </row>
    <row r="49" spans="1:16" ht="25.5" customHeight="1">
      <c r="A49" s="1">
        <v>28</v>
      </c>
      <c r="B49" s="2" t="s">
        <v>59</v>
      </c>
      <c r="C49" s="2" t="s">
        <v>42</v>
      </c>
      <c r="D49" s="31" t="s">
        <v>69</v>
      </c>
      <c r="E49" s="9">
        <f>5200+7500+12000+10000+4000+650+4500+4500</f>
        <v>48350</v>
      </c>
      <c r="F49" s="31" t="s">
        <v>69</v>
      </c>
      <c r="G49" s="31" t="s">
        <v>69</v>
      </c>
      <c r="H49" s="31" t="s">
        <v>69</v>
      </c>
      <c r="I49" s="43" t="s">
        <v>52</v>
      </c>
      <c r="J49" s="7" t="s">
        <v>67</v>
      </c>
      <c r="N49" s="8"/>
    </row>
    <row r="50" spans="1:16" ht="25.5" customHeight="1">
      <c r="A50" s="3"/>
      <c r="B50" s="23" t="s">
        <v>55</v>
      </c>
      <c r="C50" s="24"/>
      <c r="D50" s="44" t="s">
        <v>69</v>
      </c>
      <c r="E50" s="26">
        <f>SUM(E46:E49)</f>
        <v>85300</v>
      </c>
      <c r="F50" s="44" t="s">
        <v>69</v>
      </c>
      <c r="G50" s="44" t="s">
        <v>69</v>
      </c>
      <c r="H50" s="44" t="s">
        <v>69</v>
      </c>
      <c r="I50" s="22"/>
      <c r="J50" s="22"/>
      <c r="L50" s="119"/>
      <c r="M50" s="120"/>
      <c r="N50" s="120"/>
      <c r="O50" s="120"/>
      <c r="P50" s="121"/>
    </row>
    <row r="51" spans="1:16" ht="25.5" customHeight="1">
      <c r="B51" s="5" t="s">
        <v>68</v>
      </c>
    </row>
    <row r="52" spans="1:16" ht="25.5" customHeight="1">
      <c r="B52" s="5" t="s">
        <v>37</v>
      </c>
    </row>
    <row r="53" spans="1:16" ht="25.5" customHeight="1"/>
    <row r="54" spans="1:16" ht="25.5" customHeight="1"/>
    <row r="55" spans="1:16" ht="25.5" customHeight="1"/>
    <row r="56" spans="1:16" ht="25.5" customHeight="1"/>
    <row r="57" spans="1:16" ht="25.5" customHeight="1"/>
    <row r="58" spans="1:16" ht="25.5" customHeight="1"/>
    <row r="59" spans="1:16" ht="25.5" customHeight="1"/>
    <row r="60" spans="1:16" ht="25.5" customHeight="1"/>
    <row r="61" spans="1:16" ht="25.5" customHeight="1"/>
    <row r="62" spans="1:16" ht="25.5" customHeight="1"/>
    <row r="63" spans="1:16" ht="25.5" customHeight="1"/>
    <row r="64" spans="1:16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  <row r="1005" ht="25.5" customHeight="1"/>
    <row r="1006" ht="25.5" customHeight="1"/>
    <row r="1007" ht="25.5" customHeight="1"/>
    <row r="1008" ht="25.5" customHeight="1"/>
    <row r="1009" ht="25.5" customHeight="1"/>
    <row r="1010" ht="25.5" customHeight="1"/>
    <row r="1011" ht="25.5" customHeight="1"/>
    <row r="1012" ht="25.5" customHeight="1"/>
    <row r="1013" ht="25.5" customHeight="1"/>
    <row r="1014" ht="25.5" customHeight="1"/>
    <row r="1015" ht="25.5" customHeight="1"/>
    <row r="1016" ht="25.5" customHeight="1"/>
    <row r="1017" ht="25.5" customHeight="1"/>
    <row r="1018" ht="25.5" customHeight="1"/>
    <row r="1019" ht="25.5" customHeight="1"/>
    <row r="1020" ht="25.5" customHeight="1"/>
    <row r="1021" ht="25.5" customHeight="1"/>
    <row r="1022" ht="25.5" customHeight="1"/>
    <row r="1023" ht="25.5" customHeight="1"/>
    <row r="1024" ht="25.5" customHeight="1"/>
  </sheetData>
  <mergeCells count="16">
    <mergeCell ref="N38:R45"/>
    <mergeCell ref="L50:P50"/>
    <mergeCell ref="L17:P2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N10:R16"/>
  </mergeCells>
  <phoneticPr fontId="7" type="noConversion"/>
  <pageMargins left="0.11811023622047245" right="0.11811023622047245" top="0.78740157480314965" bottom="0.35433070866141736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view="pageBreakPreview" topLeftCell="A22" zoomScale="85" zoomScaleNormal="85" zoomScaleSheetLayoutView="85" workbookViewId="0">
      <selection activeCell="A33" sqref="A33:J33"/>
    </sheetView>
  </sheetViews>
  <sheetFormatPr defaultRowHeight="14.25"/>
  <cols>
    <col min="1" max="1" width="4.75" customWidth="1"/>
    <col min="2" max="2" width="18" customWidth="1"/>
    <col min="3" max="3" width="25.375" customWidth="1"/>
    <col min="4" max="5" width="12.5" customWidth="1"/>
    <col min="6" max="6" width="11.375" customWidth="1"/>
    <col min="7" max="7" width="12" customWidth="1"/>
    <col min="8" max="8" width="11.875" customWidth="1"/>
    <col min="9" max="9" width="6" bestFit="1" customWidth="1"/>
    <col min="10" max="10" width="26.375" customWidth="1"/>
  </cols>
  <sheetData>
    <row r="1" spans="1:10">
      <c r="A1" s="163" t="s">
        <v>87</v>
      </c>
      <c r="B1" s="164"/>
      <c r="C1" s="164"/>
      <c r="D1" s="164"/>
      <c r="E1" s="164"/>
      <c r="F1" s="164"/>
      <c r="G1" s="164"/>
      <c r="H1" s="164"/>
      <c r="I1" s="164"/>
      <c r="J1" s="165"/>
    </row>
    <row r="2" spans="1:10">
      <c r="A2" s="166"/>
      <c r="B2" s="167"/>
      <c r="C2" s="167"/>
      <c r="D2" s="167"/>
      <c r="E2" s="167"/>
      <c r="F2" s="167"/>
      <c r="G2" s="167"/>
      <c r="H2" s="167"/>
      <c r="I2" s="167"/>
      <c r="J2" s="168"/>
    </row>
    <row r="3" spans="1:10" ht="15" thickBot="1">
      <c r="A3" s="169"/>
      <c r="B3" s="170"/>
      <c r="C3" s="170"/>
      <c r="D3" s="170"/>
      <c r="E3" s="170"/>
      <c r="F3" s="170"/>
      <c r="G3" s="170"/>
      <c r="H3" s="170"/>
      <c r="I3" s="170"/>
      <c r="J3" s="171"/>
    </row>
    <row r="4" spans="1:10" ht="21.75" thickBot="1">
      <c r="A4" s="172" t="s">
        <v>39</v>
      </c>
      <c r="B4" s="172" t="s">
        <v>71</v>
      </c>
      <c r="C4" s="172" t="s">
        <v>72</v>
      </c>
      <c r="D4" s="172" t="s">
        <v>73</v>
      </c>
      <c r="E4" s="52"/>
      <c r="F4" s="175" t="s">
        <v>74</v>
      </c>
      <c r="G4" s="176"/>
      <c r="H4" s="53"/>
      <c r="I4" s="54"/>
      <c r="J4" s="172" t="s">
        <v>75</v>
      </c>
    </row>
    <row r="5" spans="1:10" ht="63.75" thickBot="1">
      <c r="A5" s="173"/>
      <c r="B5" s="173"/>
      <c r="C5" s="173"/>
      <c r="D5" s="173"/>
      <c r="E5" s="55" t="s">
        <v>86</v>
      </c>
      <c r="F5" s="177"/>
      <c r="G5" s="178"/>
      <c r="H5" s="56" t="s">
        <v>76</v>
      </c>
      <c r="I5" s="56" t="s">
        <v>77</v>
      </c>
      <c r="J5" s="173"/>
    </row>
    <row r="6" spans="1:10" ht="21.75" thickBot="1">
      <c r="A6" s="174"/>
      <c r="B6" s="174"/>
      <c r="C6" s="174"/>
      <c r="D6" s="174"/>
      <c r="E6" s="57"/>
      <c r="F6" s="58" t="s">
        <v>78</v>
      </c>
      <c r="G6" s="59" t="s">
        <v>79</v>
      </c>
      <c r="H6" s="60"/>
      <c r="I6" s="60"/>
      <c r="J6" s="174"/>
    </row>
    <row r="7" spans="1:10" ht="18.75" thickBot="1">
      <c r="A7" s="152" t="s">
        <v>63</v>
      </c>
      <c r="B7" s="153"/>
      <c r="C7" s="153"/>
      <c r="D7" s="153"/>
      <c r="E7" s="153"/>
      <c r="F7" s="153"/>
      <c r="G7" s="153"/>
      <c r="H7" s="153"/>
      <c r="I7" s="153"/>
      <c r="J7" s="154"/>
    </row>
    <row r="8" spans="1:10" ht="21.75" thickBot="1">
      <c r="A8" s="143" t="s">
        <v>45</v>
      </c>
      <c r="B8" s="144"/>
      <c r="C8" s="144"/>
      <c r="D8" s="144"/>
      <c r="E8" s="144"/>
      <c r="F8" s="144"/>
      <c r="G8" s="144"/>
      <c r="H8" s="144"/>
      <c r="I8" s="144"/>
      <c r="J8" s="145"/>
    </row>
    <row r="9" spans="1:10" ht="21.75" thickBot="1">
      <c r="A9" s="146" t="s">
        <v>32</v>
      </c>
      <c r="B9" s="147"/>
      <c r="C9" s="147"/>
      <c r="D9" s="147"/>
      <c r="E9" s="147"/>
      <c r="F9" s="147"/>
      <c r="G9" s="147"/>
      <c r="H9" s="147"/>
      <c r="I9" s="147"/>
      <c r="J9" s="148"/>
    </row>
    <row r="10" spans="1:10" ht="21.75" thickBot="1">
      <c r="A10" s="61">
        <v>1</v>
      </c>
      <c r="B10" s="62" t="s">
        <v>9</v>
      </c>
      <c r="C10" s="62" t="s">
        <v>80</v>
      </c>
      <c r="D10" s="63">
        <v>3804000</v>
      </c>
      <c r="E10" s="97">
        <v>-800000</v>
      </c>
      <c r="F10" s="64">
        <v>764875</v>
      </c>
      <c r="G10" s="64">
        <v>720000</v>
      </c>
      <c r="H10" s="95">
        <v>1519152</v>
      </c>
      <c r="I10" s="65">
        <v>49.42</v>
      </c>
      <c r="J10" s="66" t="s">
        <v>81</v>
      </c>
    </row>
    <row r="11" spans="1:10" ht="21.75" thickBot="1">
      <c r="A11" s="61">
        <v>2</v>
      </c>
      <c r="B11" s="62" t="s">
        <v>27</v>
      </c>
      <c r="C11" s="62" t="s">
        <v>80</v>
      </c>
      <c r="D11" s="63">
        <v>130200</v>
      </c>
      <c r="E11" s="63" t="s">
        <v>69</v>
      </c>
      <c r="F11" s="67">
        <v>3300</v>
      </c>
      <c r="G11" s="67" t="s">
        <v>69</v>
      </c>
      <c r="H11" s="64">
        <v>126900</v>
      </c>
      <c r="I11" s="65">
        <v>2.5299999999999998</v>
      </c>
      <c r="J11" s="66" t="s">
        <v>81</v>
      </c>
    </row>
    <row r="12" spans="1:10" ht="21.75" thickBot="1">
      <c r="A12" s="61">
        <v>3</v>
      </c>
      <c r="B12" s="62" t="s">
        <v>28</v>
      </c>
      <c r="C12" s="62" t="s">
        <v>80</v>
      </c>
      <c r="D12" s="68">
        <v>900</v>
      </c>
      <c r="E12" s="68" t="s">
        <v>69</v>
      </c>
      <c r="F12" s="69" t="s">
        <v>69</v>
      </c>
      <c r="G12" s="67" t="s">
        <v>69</v>
      </c>
      <c r="H12" s="67">
        <v>900</v>
      </c>
      <c r="I12" s="65">
        <v>0</v>
      </c>
      <c r="J12" s="66" t="s">
        <v>81</v>
      </c>
    </row>
    <row r="13" spans="1:10" ht="21.75" thickBot="1">
      <c r="A13" s="61">
        <v>4</v>
      </c>
      <c r="B13" s="62" t="s">
        <v>29</v>
      </c>
      <c r="C13" s="62" t="s">
        <v>80</v>
      </c>
      <c r="D13" s="63">
        <v>10500</v>
      </c>
      <c r="E13" s="63" t="s">
        <v>69</v>
      </c>
      <c r="F13" s="67">
        <v>1500</v>
      </c>
      <c r="G13" s="67">
        <v>2500</v>
      </c>
      <c r="H13" s="64">
        <v>6500</v>
      </c>
      <c r="I13" s="65">
        <v>38</v>
      </c>
      <c r="J13" s="66" t="s">
        <v>81</v>
      </c>
    </row>
    <row r="14" spans="1:10" ht="21.75" thickBot="1">
      <c r="A14" s="61">
        <v>5</v>
      </c>
      <c r="B14" s="62" t="s">
        <v>30</v>
      </c>
      <c r="C14" s="62" t="s">
        <v>80</v>
      </c>
      <c r="D14" s="63">
        <v>188500</v>
      </c>
      <c r="E14" s="63" t="s">
        <v>69</v>
      </c>
      <c r="F14" s="67">
        <v>36000</v>
      </c>
      <c r="G14" s="64">
        <v>93600</v>
      </c>
      <c r="H14" s="64">
        <v>58900</v>
      </c>
      <c r="I14" s="65">
        <v>68.7</v>
      </c>
      <c r="J14" s="66" t="s">
        <v>81</v>
      </c>
    </row>
    <row r="15" spans="1:10" ht="21.75" thickBot="1">
      <c r="A15" s="61">
        <v>6</v>
      </c>
      <c r="B15" s="62" t="s">
        <v>10</v>
      </c>
      <c r="C15" s="62" t="s">
        <v>80</v>
      </c>
      <c r="D15" s="63">
        <v>223200</v>
      </c>
      <c r="E15" s="63" t="s">
        <v>69</v>
      </c>
      <c r="F15" s="64">
        <v>26907</v>
      </c>
      <c r="G15" s="64">
        <v>85671</v>
      </c>
      <c r="H15" s="92">
        <v>110622</v>
      </c>
      <c r="I15" s="65">
        <v>50.3</v>
      </c>
      <c r="J15" s="66" t="s">
        <v>81</v>
      </c>
    </row>
    <row r="16" spans="1:10" ht="21.75" thickBot="1">
      <c r="A16" s="61">
        <v>7</v>
      </c>
      <c r="B16" s="62" t="s">
        <v>12</v>
      </c>
      <c r="C16" s="62" t="s">
        <v>80</v>
      </c>
      <c r="D16" s="63">
        <v>72600</v>
      </c>
      <c r="E16" s="63" t="s">
        <v>69</v>
      </c>
      <c r="F16" s="64">
        <v>34290</v>
      </c>
      <c r="G16" s="64">
        <v>0</v>
      </c>
      <c r="H16" s="92">
        <v>38310</v>
      </c>
      <c r="I16" s="65">
        <v>47.2</v>
      </c>
      <c r="J16" s="66" t="s">
        <v>81</v>
      </c>
    </row>
    <row r="17" spans="1:13" ht="42.75" thickBot="1">
      <c r="A17" s="61">
        <v>8</v>
      </c>
      <c r="B17" s="62" t="s">
        <v>14</v>
      </c>
      <c r="C17" s="62" t="s">
        <v>80</v>
      </c>
      <c r="D17" s="70">
        <v>160800</v>
      </c>
      <c r="E17" s="70" t="s">
        <v>69</v>
      </c>
      <c r="F17" s="64">
        <v>33000</v>
      </c>
      <c r="G17" s="64">
        <v>33000</v>
      </c>
      <c r="H17" s="92">
        <v>94800</v>
      </c>
      <c r="I17" s="65">
        <v>41.04</v>
      </c>
      <c r="J17" s="66" t="s">
        <v>81</v>
      </c>
    </row>
    <row r="18" spans="1:13" ht="21.75" thickBot="1">
      <c r="A18" s="61">
        <v>9</v>
      </c>
      <c r="B18" s="62" t="s">
        <v>31</v>
      </c>
      <c r="C18" s="62" t="s">
        <v>80</v>
      </c>
      <c r="D18" s="71">
        <v>197000</v>
      </c>
      <c r="E18" s="71" t="s">
        <v>69</v>
      </c>
      <c r="F18" s="64">
        <v>9900</v>
      </c>
      <c r="G18" s="64">
        <v>7900</v>
      </c>
      <c r="H18" s="64">
        <v>1900</v>
      </c>
      <c r="I18" s="65">
        <v>90.3</v>
      </c>
      <c r="J18" s="66" t="s">
        <v>81</v>
      </c>
    </row>
    <row r="19" spans="1:13" ht="21.75" thickBot="1">
      <c r="A19" s="61">
        <v>10</v>
      </c>
      <c r="B19" s="62" t="s">
        <v>16</v>
      </c>
      <c r="C19" s="62" t="s">
        <v>80</v>
      </c>
      <c r="D19" s="71">
        <v>28100</v>
      </c>
      <c r="E19" s="71" t="s">
        <v>69</v>
      </c>
      <c r="F19" s="67">
        <v>0</v>
      </c>
      <c r="G19" s="64">
        <v>0</v>
      </c>
      <c r="H19" s="67">
        <v>0</v>
      </c>
      <c r="I19" s="67">
        <v>0</v>
      </c>
      <c r="J19" s="66" t="s">
        <v>81</v>
      </c>
    </row>
    <row r="20" spans="1:13" ht="21.75" thickBot="1">
      <c r="A20" s="61">
        <v>11</v>
      </c>
      <c r="B20" s="72" t="s">
        <v>18</v>
      </c>
      <c r="C20" s="62" t="s">
        <v>80</v>
      </c>
      <c r="D20" s="71">
        <v>4578300</v>
      </c>
      <c r="E20" s="71" t="s">
        <v>69</v>
      </c>
      <c r="F20" s="95">
        <v>602000</v>
      </c>
      <c r="G20" s="64">
        <v>600000</v>
      </c>
      <c r="H20" s="64">
        <v>2080000</v>
      </c>
      <c r="I20" s="73">
        <v>54.5</v>
      </c>
      <c r="J20" s="66" t="s">
        <v>81</v>
      </c>
      <c r="K20" s="93"/>
      <c r="L20" s="94"/>
      <c r="M20" s="94"/>
    </row>
    <row r="21" spans="1:13" ht="21.75" thickBot="1">
      <c r="A21" s="61">
        <v>12</v>
      </c>
      <c r="B21" s="62" t="s">
        <v>19</v>
      </c>
      <c r="C21" s="62" t="s">
        <v>80</v>
      </c>
      <c r="D21" s="71"/>
      <c r="E21" s="71" t="s">
        <v>69</v>
      </c>
      <c r="F21" s="95">
        <v>648300</v>
      </c>
      <c r="G21" s="64">
        <v>648000</v>
      </c>
      <c r="H21" s="67">
        <v>0</v>
      </c>
      <c r="I21" s="67">
        <v>0</v>
      </c>
      <c r="J21" s="66" t="s">
        <v>81</v>
      </c>
    </row>
    <row r="22" spans="1:13" ht="21.75" thickBot="1">
      <c r="A22" s="61">
        <v>13</v>
      </c>
      <c r="B22" s="62" t="s">
        <v>20</v>
      </c>
      <c r="C22" s="62" t="s">
        <v>80</v>
      </c>
      <c r="D22" s="71">
        <v>20100</v>
      </c>
      <c r="E22" s="71" t="s">
        <v>69</v>
      </c>
      <c r="F22" s="67">
        <v>0</v>
      </c>
      <c r="G22" s="67">
        <v>0</v>
      </c>
      <c r="H22" s="67">
        <v>0</v>
      </c>
      <c r="I22" s="67">
        <v>0</v>
      </c>
      <c r="J22" s="66" t="s">
        <v>81</v>
      </c>
    </row>
    <row r="23" spans="1:13" s="111" customFormat="1" ht="42.75" thickBot="1">
      <c r="A23" s="105">
        <v>14</v>
      </c>
      <c r="B23" s="98" t="s">
        <v>22</v>
      </c>
      <c r="C23" s="98" t="s">
        <v>80</v>
      </c>
      <c r="D23" s="106">
        <v>110800</v>
      </c>
      <c r="E23" s="97">
        <v>40000</v>
      </c>
      <c r="F23" s="107">
        <v>41040</v>
      </c>
      <c r="G23" s="107">
        <v>40050</v>
      </c>
      <c r="H23" s="108">
        <v>69710</v>
      </c>
      <c r="I23" s="109">
        <v>53.7</v>
      </c>
      <c r="J23" s="110" t="s">
        <v>98</v>
      </c>
      <c r="K23" s="161"/>
      <c r="L23" s="162"/>
    </row>
    <row r="24" spans="1:13" s="111" customFormat="1" ht="42.75" thickBot="1">
      <c r="A24" s="105">
        <v>15</v>
      </c>
      <c r="B24" s="98" t="s">
        <v>25</v>
      </c>
      <c r="C24" s="98" t="s">
        <v>80</v>
      </c>
      <c r="D24" s="63">
        <v>209000</v>
      </c>
      <c r="E24" s="97">
        <v>760000</v>
      </c>
      <c r="F24" s="108">
        <v>213521.73</v>
      </c>
      <c r="G24" s="108">
        <v>209544.37</v>
      </c>
      <c r="H24" s="108">
        <v>545933.9</v>
      </c>
      <c r="I24" s="112">
        <v>43.6</v>
      </c>
      <c r="J24" s="110" t="s">
        <v>98</v>
      </c>
      <c r="K24" s="161"/>
      <c r="L24" s="162"/>
    </row>
    <row r="25" spans="1:13" ht="21.75" thickBot="1">
      <c r="A25" s="80"/>
      <c r="B25" s="76" t="s">
        <v>33</v>
      </c>
      <c r="C25" s="77"/>
      <c r="D25" s="81">
        <f>SUM(D10:D24)</f>
        <v>9734000</v>
      </c>
      <c r="E25" s="81">
        <f>SUM(E10:E24)</f>
        <v>0</v>
      </c>
      <c r="F25" s="81">
        <f>SUM(F10:F24)</f>
        <v>2414633.73</v>
      </c>
      <c r="G25" s="81">
        <f>SUM(G10:G24)</f>
        <v>2440265.37</v>
      </c>
      <c r="H25" s="78">
        <f>SUM(H10:H24)</f>
        <v>4653627.9000000004</v>
      </c>
      <c r="I25" s="79"/>
      <c r="J25" s="77"/>
    </row>
    <row r="26" spans="1:13" ht="18.75" thickBot="1">
      <c r="A26" s="152" t="s">
        <v>44</v>
      </c>
      <c r="B26" s="153"/>
      <c r="C26" s="153"/>
      <c r="D26" s="153"/>
      <c r="E26" s="153"/>
      <c r="F26" s="153"/>
      <c r="G26" s="153"/>
      <c r="H26" s="153"/>
      <c r="I26" s="153"/>
      <c r="J26" s="154"/>
    </row>
    <row r="27" spans="1:13" ht="21.75" thickBot="1">
      <c r="A27" s="155" t="s">
        <v>36</v>
      </c>
      <c r="B27" s="156"/>
      <c r="C27" s="156"/>
      <c r="D27" s="156"/>
      <c r="E27" s="156"/>
      <c r="F27" s="156"/>
      <c r="G27" s="156"/>
      <c r="H27" s="156"/>
      <c r="I27" s="156"/>
      <c r="J27" s="157"/>
    </row>
    <row r="28" spans="1:13" ht="21.75" thickBot="1">
      <c r="A28" s="61">
        <v>16</v>
      </c>
      <c r="B28" s="82" t="s">
        <v>82</v>
      </c>
      <c r="C28" s="83"/>
      <c r="D28" s="70">
        <v>172900</v>
      </c>
      <c r="E28" s="71" t="s">
        <v>69</v>
      </c>
      <c r="F28" s="74">
        <v>0</v>
      </c>
      <c r="G28" s="71" t="s">
        <v>69</v>
      </c>
      <c r="H28" s="74">
        <v>172900</v>
      </c>
      <c r="I28" s="69">
        <v>0</v>
      </c>
      <c r="J28" s="84" t="s">
        <v>81</v>
      </c>
    </row>
    <row r="29" spans="1:13" ht="21.75" thickBot="1">
      <c r="A29" s="158" t="s">
        <v>46</v>
      </c>
      <c r="B29" s="159"/>
      <c r="C29" s="159"/>
      <c r="D29" s="159"/>
      <c r="E29" s="159"/>
      <c r="F29" s="159"/>
      <c r="G29" s="159"/>
      <c r="H29" s="159"/>
      <c r="I29" s="159"/>
      <c r="J29" s="160"/>
    </row>
    <row r="30" spans="1:13" ht="42.75" thickBot="1">
      <c r="A30" s="61">
        <v>17</v>
      </c>
      <c r="B30" s="62" t="s">
        <v>83</v>
      </c>
      <c r="C30" s="62" t="s">
        <v>80</v>
      </c>
      <c r="D30" s="63">
        <v>179500</v>
      </c>
      <c r="E30" s="71" t="s">
        <v>69</v>
      </c>
      <c r="F30" s="96">
        <v>89750</v>
      </c>
      <c r="G30" s="64">
        <v>0</v>
      </c>
      <c r="H30" s="95">
        <v>89750</v>
      </c>
      <c r="I30" s="65">
        <v>50</v>
      </c>
      <c r="J30" s="66" t="s">
        <v>81</v>
      </c>
    </row>
    <row r="31" spans="1:13" ht="21.75" thickBot="1">
      <c r="A31" s="143" t="s">
        <v>84</v>
      </c>
      <c r="B31" s="144"/>
      <c r="C31" s="144"/>
      <c r="D31" s="144"/>
      <c r="E31" s="144"/>
      <c r="F31" s="144"/>
      <c r="G31" s="144"/>
      <c r="H31" s="144"/>
      <c r="I31" s="144"/>
      <c r="J31" s="145"/>
    </row>
    <row r="32" spans="1:13" ht="21.75" thickBot="1">
      <c r="A32" s="146" t="s">
        <v>48</v>
      </c>
      <c r="B32" s="147"/>
      <c r="C32" s="147"/>
      <c r="D32" s="147"/>
      <c r="E32" s="147"/>
      <c r="F32" s="147"/>
      <c r="G32" s="147"/>
      <c r="H32" s="147"/>
      <c r="I32" s="147"/>
      <c r="J32" s="148"/>
    </row>
    <row r="33" spans="1:10" ht="21.75" thickBot="1">
      <c r="A33" s="149" t="s">
        <v>85</v>
      </c>
      <c r="B33" s="150"/>
      <c r="C33" s="150"/>
      <c r="D33" s="150"/>
      <c r="E33" s="150"/>
      <c r="F33" s="150"/>
      <c r="G33" s="150"/>
      <c r="H33" s="150"/>
      <c r="I33" s="150"/>
      <c r="J33" s="151"/>
    </row>
    <row r="34" spans="1:10" ht="21.75" thickBot="1">
      <c r="A34" s="149" t="s">
        <v>61</v>
      </c>
      <c r="B34" s="150"/>
      <c r="C34" s="150"/>
      <c r="D34" s="150"/>
      <c r="E34" s="150"/>
      <c r="F34" s="150"/>
      <c r="G34" s="150"/>
      <c r="H34" s="150"/>
      <c r="I34" s="150"/>
      <c r="J34" s="151"/>
    </row>
    <row r="35" spans="1:10" ht="42.75" thickBot="1">
      <c r="A35" s="61">
        <v>18</v>
      </c>
      <c r="B35" s="62" t="s">
        <v>56</v>
      </c>
      <c r="C35" s="98" t="s">
        <v>80</v>
      </c>
      <c r="D35" s="98" t="s">
        <v>80</v>
      </c>
      <c r="E35" s="71" t="s">
        <v>69</v>
      </c>
      <c r="F35" s="71" t="s">
        <v>69</v>
      </c>
      <c r="G35" s="71" t="s">
        <v>69</v>
      </c>
      <c r="H35" s="71" t="s">
        <v>69</v>
      </c>
      <c r="I35" s="71" t="s">
        <v>69</v>
      </c>
      <c r="J35" s="66" t="s">
        <v>81</v>
      </c>
    </row>
    <row r="36" spans="1:10" ht="42.75" thickBot="1">
      <c r="A36" s="61">
        <v>19</v>
      </c>
      <c r="B36" s="62" t="s">
        <v>57</v>
      </c>
      <c r="C36" s="98" t="s">
        <v>80</v>
      </c>
      <c r="D36" s="98" t="s">
        <v>80</v>
      </c>
      <c r="E36" s="71" t="s">
        <v>69</v>
      </c>
      <c r="F36" s="71" t="s">
        <v>69</v>
      </c>
      <c r="G36" s="71" t="s">
        <v>69</v>
      </c>
      <c r="H36" s="71" t="s">
        <v>69</v>
      </c>
      <c r="I36" s="71" t="s">
        <v>69</v>
      </c>
      <c r="J36" s="66" t="s">
        <v>81</v>
      </c>
    </row>
    <row r="37" spans="1:10" ht="42.75" thickBot="1">
      <c r="A37" s="61">
        <v>20</v>
      </c>
      <c r="B37" s="62" t="s">
        <v>58</v>
      </c>
      <c r="C37" s="98" t="s">
        <v>80</v>
      </c>
      <c r="D37" s="98" t="s">
        <v>80</v>
      </c>
      <c r="E37" s="71" t="s">
        <v>69</v>
      </c>
      <c r="F37" s="71" t="s">
        <v>69</v>
      </c>
      <c r="G37" s="71" t="s">
        <v>69</v>
      </c>
      <c r="H37" s="71" t="s">
        <v>69</v>
      </c>
      <c r="I37" s="71" t="s">
        <v>69</v>
      </c>
      <c r="J37" s="66" t="s">
        <v>81</v>
      </c>
    </row>
    <row r="38" spans="1:10" ht="42.75" thickBot="1">
      <c r="A38" s="61">
        <v>21</v>
      </c>
      <c r="B38" s="62" t="s">
        <v>59</v>
      </c>
      <c r="C38" s="98" t="s">
        <v>80</v>
      </c>
      <c r="D38" s="98" t="s">
        <v>80</v>
      </c>
      <c r="E38" s="71" t="s">
        <v>69</v>
      </c>
      <c r="F38" s="71" t="s">
        <v>69</v>
      </c>
      <c r="G38" s="71" t="s">
        <v>69</v>
      </c>
      <c r="H38" s="71" t="s">
        <v>69</v>
      </c>
      <c r="I38" s="71" t="s">
        <v>69</v>
      </c>
      <c r="J38" s="66" t="s">
        <v>81</v>
      </c>
    </row>
    <row r="39" spans="1:10" ht="21.75" thickBot="1">
      <c r="A39" s="75"/>
      <c r="B39" s="85" t="s">
        <v>55</v>
      </c>
      <c r="C39" s="86"/>
      <c r="D39" s="87">
        <v>333000</v>
      </c>
      <c r="E39" s="87" t="s">
        <v>69</v>
      </c>
      <c r="F39" s="88" t="s">
        <v>69</v>
      </c>
      <c r="G39" s="89" t="s">
        <v>69</v>
      </c>
      <c r="H39" s="67" t="s">
        <v>69</v>
      </c>
      <c r="I39" s="65" t="s">
        <v>69</v>
      </c>
      <c r="J39" s="90" t="s">
        <v>81</v>
      </c>
    </row>
    <row r="40" spans="1:10" ht="18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0" ht="23.25">
      <c r="A41" s="141" t="s">
        <v>97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0" ht="23.25">
      <c r="A42" s="99"/>
      <c r="B42" s="100"/>
      <c r="C42" s="100"/>
      <c r="D42" s="99"/>
      <c r="E42" s="99"/>
      <c r="F42" s="99"/>
      <c r="G42" s="99"/>
      <c r="H42" s="99"/>
      <c r="I42" s="100"/>
      <c r="J42" s="100"/>
    </row>
    <row r="43" spans="1:10" ht="23.25">
      <c r="A43" s="100" t="s">
        <v>88</v>
      </c>
      <c r="B43" s="101" t="s">
        <v>88</v>
      </c>
      <c r="C43" s="102" t="s">
        <v>89</v>
      </c>
      <c r="D43" s="102"/>
      <c r="E43" s="99"/>
      <c r="F43" s="102" t="s">
        <v>90</v>
      </c>
      <c r="G43" s="99"/>
      <c r="H43" s="99"/>
      <c r="I43" s="101"/>
      <c r="J43" s="100"/>
    </row>
    <row r="44" spans="1:10" ht="23.25">
      <c r="A44" s="99"/>
      <c r="B44" s="100" t="s">
        <v>88</v>
      </c>
      <c r="C44" s="103" t="s">
        <v>91</v>
      </c>
      <c r="D44" s="142" t="s">
        <v>92</v>
      </c>
      <c r="E44" s="142"/>
      <c r="F44" s="142" t="s">
        <v>93</v>
      </c>
      <c r="G44" s="142"/>
      <c r="H44" s="142"/>
      <c r="I44" s="142"/>
      <c r="J44" s="142"/>
    </row>
    <row r="45" spans="1:10" ht="23.25">
      <c r="A45" s="104"/>
      <c r="B45" s="100" t="s">
        <v>92</v>
      </c>
      <c r="C45" s="102" t="s">
        <v>94</v>
      </c>
      <c r="D45" s="142" t="s">
        <v>95</v>
      </c>
      <c r="E45" s="142"/>
      <c r="F45" s="142" t="s">
        <v>96</v>
      </c>
      <c r="G45" s="142"/>
      <c r="H45" s="142"/>
      <c r="I45" s="142"/>
      <c r="J45" s="142"/>
    </row>
  </sheetData>
  <mergeCells count="24">
    <mergeCell ref="K23:L23"/>
    <mergeCell ref="K24:L24"/>
    <mergeCell ref="A1:J3"/>
    <mergeCell ref="A4:A6"/>
    <mergeCell ref="B4:B6"/>
    <mergeCell ref="C4:C6"/>
    <mergeCell ref="D4:D6"/>
    <mergeCell ref="F4:G5"/>
    <mergeCell ref="J4:J6"/>
    <mergeCell ref="A31:J31"/>
    <mergeCell ref="A32:J32"/>
    <mergeCell ref="A33:J33"/>
    <mergeCell ref="A34:J34"/>
    <mergeCell ref="A7:J7"/>
    <mergeCell ref="A8:J8"/>
    <mergeCell ref="A9:J9"/>
    <mergeCell ref="A26:J26"/>
    <mergeCell ref="A27:J27"/>
    <mergeCell ref="A29:J29"/>
    <mergeCell ref="A41:J41"/>
    <mergeCell ref="D44:E44"/>
    <mergeCell ref="F44:J44"/>
    <mergeCell ref="D45:E45"/>
    <mergeCell ref="F45:J45"/>
  </mergeCells>
  <pageMargins left="0.7" right="0.7" top="0.75" bottom="0.75" header="0.3" footer="0.3"/>
  <pageSetup paperSize="9" scale="77" orientation="landscape" horizontalDpi="4294967293" verticalDpi="0" r:id="rId1"/>
  <rowBreaks count="1" manualBreakCount="1">
    <brk id="25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จัดสรรงยประมาณ 2569</vt:lpstr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ASUS-TUF</cp:lastModifiedBy>
  <cp:lastPrinted>2026-07-30T07:23:28Z</cp:lastPrinted>
  <dcterms:created xsi:type="dcterms:W3CDTF">2024-01-10T07:59:11Z</dcterms:created>
  <dcterms:modified xsi:type="dcterms:W3CDTF">2026-07-30T07:24:14Z</dcterms:modified>
</cp:coreProperties>
</file>